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<sst xmlns="http://schemas.openxmlformats.org/spreadsheetml/2006/main" count="71" uniqueCount="71">
  <si>
    <t xml:space="preserve">Мощность по фидерам по часовым интервалам</t>
  </si>
  <si>
    <t xml:space="preserve">активная энергия</t>
  </si>
  <si>
    <t xml:space="preserve">ПС 110 кВ Устюжна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</si>
  <si>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</si>
  <si>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</si>
  <si>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</si>
  <si>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</si>
  <si>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</si>
  <si>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</si>
  <si>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</si>
  <si>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</si>
  <si>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</si>
  <si>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</si>
  <si>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</si>
  <si>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</si>
  <si>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</si>
  <si>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</si>
  <si>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</si>
  <si>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</si>
  <si>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</si>
  <si>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</si>
  <si>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</si>
  <si>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</si>
  <si>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</si>
  <si>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</si>
  <si>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</si>
  <si>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</si>
  <si>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</si>
  <si>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</si>
  <si>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</si>
  <si>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</si>
  <si>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</si>
  <si>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</si>
  <si>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</si>
  <si>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Устюжна ТСН 1 ао RS</t>
  </si>
  <si>
    <t xml:space="preserve"> 0,4 Устюжна ТСН 2 ао RS</t>
  </si>
  <si>
    <t xml:space="preserve"> 0,4 Устюжна-Мегафон 1 ао RS</t>
  </si>
  <si>
    <t xml:space="preserve"> 0,4 Устюжна-Мегафон 2 ао RS</t>
  </si>
  <si>
    <t xml:space="preserve"> 10 Устюжна Т 1 ап RS</t>
  </si>
  <si>
    <t xml:space="preserve"> 10 Устюжна Т 2 ап RS</t>
  </si>
  <si>
    <t xml:space="preserve"> 10 Устюжна-Авангард ао RS</t>
  </si>
  <si>
    <t xml:space="preserve"> 10 Устюжна-Горсеть ао RS</t>
  </si>
  <si>
    <t xml:space="preserve"> 10 Устюжна-з.д.ЖБИ ао RS</t>
  </si>
  <si>
    <t xml:space="preserve"> 10 Устюжна-Кр.Жуковец ао RS</t>
  </si>
  <si>
    <t xml:space="preserve"> 10 Устюжна-к.с.Соболево ао RS</t>
  </si>
  <si>
    <t xml:space="preserve"> 10 Устюжна-к.с.Степачево ао RS</t>
  </si>
  <si>
    <t xml:space="preserve"> 10 Устюжна-Самойлово ао RS</t>
  </si>
  <si>
    <t xml:space="preserve"> 10 Устюжна-Слуды ао RS</t>
  </si>
  <si>
    <t xml:space="preserve"> 10 Устюжна-Софронцево ао RS</t>
  </si>
  <si>
    <t xml:space="preserve"> 10 Устюжна-СХТ ао RS</t>
  </si>
  <si>
    <t xml:space="preserve"> 10 Устюжна-Сырзавод ао RS</t>
  </si>
  <si>
    <t xml:space="preserve"> 110 Устюжна СОМВ ао RS</t>
  </si>
  <si>
    <t xml:space="preserve"> 110 Устюжна СОМВ ап RS</t>
  </si>
  <si>
    <t xml:space="preserve"> 110 Устюжна Т 1 ап RS</t>
  </si>
  <si>
    <t xml:space="preserve"> 110 Устюжна Т 2 ап RS</t>
  </si>
  <si>
    <t xml:space="preserve"> 110 Устюжна-Покровская ао RS</t>
  </si>
  <si>
    <t xml:space="preserve"> 110 Устюжна-Покровская ап RS</t>
  </si>
  <si>
    <t xml:space="preserve"> 110 Устюжна-Устюженская ао RS</t>
  </si>
  <si>
    <t xml:space="preserve"> 110 Устюжна-Устюженская ап RS</t>
  </si>
  <si>
    <t>АЧР</t>
  </si>
  <si>
    <t xml:space="preserve"> 10 Мочала Т 1 ап RS</t>
  </si>
  <si>
    <t xml:space="preserve"> 10 Подольская Т 1 ап RS</t>
  </si>
  <si>
    <t xml:space="preserve"> 10 Подольская Т 2 ап RS</t>
  </si>
  <si>
    <t xml:space="preserve"> 10 Никола Т 2 ап RS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</si>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</sst>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2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0" fillId="0" borderId="0" numFmtId="4" xfId="0" applyNumberFormat="1"/>
    <xf fontId="1" fillId="0" borderId="18" numFmtId="4" xfId="0" applyNumberFormat="1" applyFont="1" applyBorder="1" applyAlignment="1">
      <alignment wrapText="1"/>
    </xf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4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4" t="s">
        <v>1</v>
      </c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Устюжна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6" t="s">
        <v>3</v>
      </c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50" t="s">
        <v>58</v>
      </c>
      <c r="AA6" s="51" t="s">
        <v>59</v>
      </c>
      <c r="AB6" s="52"/>
      <c r="AC6" s="52"/>
      <c r="AD6" s="49" t="s">
        <v>60</v>
      </c>
      <c r="AE6" s="49" t="s">
        <v>61</v>
      </c>
      <c r="AF6" s="49" t="s">
        <v>62</v>
      </c>
      <c r="AG6" s="49" t="s">
        <v>63</v>
      </c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6.3600000000000003</v>
      </c>
      <c r="C7" s="54">
        <v>15.960000000000001</v>
      </c>
      <c r="D7" s="54">
        <v>0.96400000000000008</v>
      </c>
      <c r="E7" s="54"/>
      <c r="F7" s="54">
        <v>2690</v>
      </c>
      <c r="G7" s="54">
        <v>3252</v>
      </c>
      <c r="H7" s="54">
        <v>71</v>
      </c>
      <c r="I7" s="54">
        <v>1570</v>
      </c>
      <c r="J7" s="54">
        <v>1722.6000000000001</v>
      </c>
      <c r="K7" s="54">
        <v>193.5</v>
      </c>
      <c r="L7" s="54">
        <v>58.600000000000001</v>
      </c>
      <c r="M7" s="54">
        <v>220.80000000000001</v>
      </c>
      <c r="N7" s="54">
        <v>135.40000000000001</v>
      </c>
      <c r="O7" s="54">
        <v>160</v>
      </c>
      <c r="P7" s="54">
        <v>632.60000000000002</v>
      </c>
      <c r="Q7" s="54">
        <v>369.19999999999999</v>
      </c>
      <c r="R7" s="54">
        <v>787.60000000000002</v>
      </c>
      <c r="S7" s="54">
        <v>0</v>
      </c>
      <c r="T7" s="54">
        <v>0</v>
      </c>
      <c r="U7" s="54">
        <v>3075.5999999999999</v>
      </c>
      <c r="V7" s="54">
        <v>3903.9000000000001</v>
      </c>
      <c r="W7" s="54">
        <v>4514.4000000000005</v>
      </c>
      <c r="X7" s="54">
        <v>0</v>
      </c>
      <c r="Y7" s="54">
        <v>0</v>
      </c>
      <c r="Z7" s="55">
        <v>11807.4</v>
      </c>
      <c r="AA7" s="56">
        <f t="shared" ref="AA7:AA9" si="2">(H7+I7+J7+K7+L7+M7+N7+P7+Q7+R7+O7+AD7+AE7+AF7+AG7)/1000</f>
        <v>6.8796000000000017</v>
      </c>
      <c r="AC7" s="39">
        <f>AE7+AF7+AG7</f>
        <v>615.69999999999993</v>
      </c>
      <c r="AD7" s="54">
        <v>342.60000000000002</v>
      </c>
      <c r="AE7" s="54">
        <v>283</v>
      </c>
      <c r="AF7" s="54">
        <v>270.30000000000001</v>
      </c>
      <c r="AG7" s="54">
        <v>62.399999999999999</v>
      </c>
    </row>
    <row r="8">
      <c r="A8" s="57" t="s">
        <v>7</v>
      </c>
      <c r="B8" s="58">
        <v>6.0800000000000001</v>
      </c>
      <c r="C8" s="58">
        <v>15.800000000000001</v>
      </c>
      <c r="D8" s="58">
        <v>0.96400000000000008</v>
      </c>
      <c r="E8" s="58"/>
      <c r="F8" s="58">
        <v>2590</v>
      </c>
      <c r="G8" s="58">
        <v>3048</v>
      </c>
      <c r="H8" s="58">
        <v>65.400000000000006</v>
      </c>
      <c r="I8" s="58">
        <v>1499.6000000000001</v>
      </c>
      <c r="J8" s="58">
        <v>1635</v>
      </c>
      <c r="K8" s="58">
        <v>188.25</v>
      </c>
      <c r="L8" s="58">
        <v>57.600000000000001</v>
      </c>
      <c r="M8" s="58">
        <v>211</v>
      </c>
      <c r="N8" s="58">
        <v>140.40000000000001</v>
      </c>
      <c r="O8" s="58">
        <v>155.80000000000001</v>
      </c>
      <c r="P8" s="58">
        <v>616.80000000000007</v>
      </c>
      <c r="Q8" s="58">
        <v>364.80000000000001</v>
      </c>
      <c r="R8" s="58">
        <v>683.20000000000005</v>
      </c>
      <c r="S8" s="58">
        <v>0</v>
      </c>
      <c r="T8" s="58">
        <v>0</v>
      </c>
      <c r="U8" s="58">
        <v>2967.8000000000002</v>
      </c>
      <c r="V8" s="58">
        <v>3702.5999999999999</v>
      </c>
      <c r="W8" s="58">
        <v>4422</v>
      </c>
      <c r="X8" s="58">
        <v>0</v>
      </c>
      <c r="Y8" s="58">
        <v>0</v>
      </c>
      <c r="Z8" s="59">
        <v>11391.6</v>
      </c>
      <c r="AA8" s="56">
        <f t="shared" si="2"/>
        <v>6.5713500000000007</v>
      </c>
      <c r="AC8" s="39">
        <f>AE8+AF8+AG8</f>
        <v>611.79999999999995</v>
      </c>
      <c r="AD8" s="58">
        <v>341.69999999999999</v>
      </c>
      <c r="AE8" s="58">
        <v>277</v>
      </c>
      <c r="AF8" s="58">
        <v>261</v>
      </c>
      <c r="AG8" s="58">
        <v>73.799999999999997</v>
      </c>
    </row>
    <row r="9">
      <c r="A9" s="57" t="s">
        <v>8</v>
      </c>
      <c r="B9" s="58">
        <v>6.2400000000000002</v>
      </c>
      <c r="C9" s="58">
        <v>15.84</v>
      </c>
      <c r="D9" s="58">
        <v>0.96400000000000008</v>
      </c>
      <c r="E9" s="58"/>
      <c r="F9" s="58">
        <v>2560</v>
      </c>
      <c r="G9" s="58">
        <v>3026</v>
      </c>
      <c r="H9" s="58">
        <v>65.400000000000006</v>
      </c>
      <c r="I9" s="58">
        <v>1481.2</v>
      </c>
      <c r="J9" s="58">
        <v>1616.4000000000001</v>
      </c>
      <c r="K9" s="58">
        <v>185.09999999999999</v>
      </c>
      <c r="L9" s="58">
        <v>54.800000000000004</v>
      </c>
      <c r="M9" s="58">
        <v>207.59999999999999</v>
      </c>
      <c r="N9" s="58">
        <v>132</v>
      </c>
      <c r="O9" s="58">
        <v>156.59999999999999</v>
      </c>
      <c r="P9" s="58">
        <v>612.39999999999998</v>
      </c>
      <c r="Q9" s="58">
        <v>360</v>
      </c>
      <c r="R9" s="58">
        <v>696.80000000000007</v>
      </c>
      <c r="S9" s="58">
        <v>0</v>
      </c>
      <c r="T9" s="58">
        <v>0</v>
      </c>
      <c r="U9" s="58">
        <v>2934.8000000000002</v>
      </c>
      <c r="V9" s="58">
        <v>3672.9000000000001</v>
      </c>
      <c r="W9" s="58">
        <v>4448.4000000000005</v>
      </c>
      <c r="X9" s="58">
        <v>0</v>
      </c>
      <c r="Y9" s="58">
        <v>0</v>
      </c>
      <c r="Z9" s="59">
        <v>11365.200000000001</v>
      </c>
      <c r="AA9" s="56">
        <f t="shared" si="2"/>
        <v>6.5042999999999997</v>
      </c>
      <c r="AC9" s="39">
        <f>AE9+AF9+AG9</f>
        <v>601.80000000000007</v>
      </c>
      <c r="AD9" s="58">
        <v>334.19999999999999</v>
      </c>
      <c r="AE9" s="58">
        <v>273.60000000000002</v>
      </c>
      <c r="AF9" s="58">
        <v>265.5</v>
      </c>
      <c r="AG9" s="58">
        <v>62.700000000000003</v>
      </c>
    </row>
    <row r="10">
      <c r="A10" s="57" t="s">
        <v>9</v>
      </c>
      <c r="B10" s="58">
        <v>6.04</v>
      </c>
      <c r="C10" s="58">
        <v>15.640000000000001</v>
      </c>
      <c r="D10" s="58">
        <v>0.96400000000000008</v>
      </c>
      <c r="E10" s="58"/>
      <c r="F10" s="58">
        <v>2556</v>
      </c>
      <c r="G10" s="58">
        <v>2982</v>
      </c>
      <c r="H10" s="58">
        <v>65.700000000000003</v>
      </c>
      <c r="I10" s="58">
        <v>1490</v>
      </c>
      <c r="J10" s="58">
        <v>1596.6000000000001</v>
      </c>
      <c r="K10" s="58">
        <v>187.34999999999999</v>
      </c>
      <c r="L10" s="58">
        <v>50.800000000000004</v>
      </c>
      <c r="M10" s="58">
        <v>207.20000000000002</v>
      </c>
      <c r="N10" s="58">
        <v>131.40000000000001</v>
      </c>
      <c r="O10" s="58">
        <v>155.80000000000001</v>
      </c>
      <c r="P10" s="58">
        <v>600.39999999999998</v>
      </c>
      <c r="Q10" s="58">
        <v>350.60000000000002</v>
      </c>
      <c r="R10" s="58">
        <v>682.80000000000007</v>
      </c>
      <c r="S10" s="58">
        <v>0</v>
      </c>
      <c r="T10" s="58">
        <v>0</v>
      </c>
      <c r="U10" s="58">
        <v>2928.2000000000003</v>
      </c>
      <c r="V10" s="58">
        <v>3626.7000000000003</v>
      </c>
      <c r="W10" s="58">
        <v>4408.8000000000002</v>
      </c>
      <c r="X10" s="58">
        <v>0</v>
      </c>
      <c r="Y10" s="58">
        <v>0</v>
      </c>
      <c r="Z10" s="59">
        <v>11259.6</v>
      </c>
      <c r="AA10" s="56">
        <f t="shared" ref="AA10:AA30" si="3">(H10+I10+J10+K10+L10+M10+N10+P10+Q10+R10+O10+AD10+AE10+AF10+AG10)/1000</f>
        <v>6.4579499999999994</v>
      </c>
      <c r="AC10" s="39">
        <f>AE10+AF10+AG10</f>
        <v>605.10000000000002</v>
      </c>
      <c r="AD10" s="58">
        <v>334.19999999999999</v>
      </c>
      <c r="AE10" s="58">
        <v>273</v>
      </c>
      <c r="AF10" s="58">
        <v>266.69999999999999</v>
      </c>
      <c r="AG10" s="58">
        <v>65.400000000000006</v>
      </c>
    </row>
    <row r="11">
      <c r="A11" s="57" t="s">
        <v>10</v>
      </c>
      <c r="B11" s="58">
        <v>6.2800000000000002</v>
      </c>
      <c r="C11" s="58">
        <v>15.4</v>
      </c>
      <c r="D11" s="58">
        <v>0.96500000000000008</v>
      </c>
      <c r="E11" s="58"/>
      <c r="F11" s="58">
        <v>2584</v>
      </c>
      <c r="G11" s="58">
        <v>3046</v>
      </c>
      <c r="H11" s="58">
        <v>68.299999999999997</v>
      </c>
      <c r="I11" s="58">
        <v>1481.6000000000001</v>
      </c>
      <c r="J11" s="58">
        <v>1635</v>
      </c>
      <c r="K11" s="58">
        <v>234.30000000000001</v>
      </c>
      <c r="L11" s="58">
        <v>49.399999999999999</v>
      </c>
      <c r="M11" s="58">
        <v>224</v>
      </c>
      <c r="N11" s="58">
        <v>134.40000000000001</v>
      </c>
      <c r="O11" s="58">
        <v>156.80000000000001</v>
      </c>
      <c r="P11" s="58">
        <v>589.20000000000005</v>
      </c>
      <c r="Q11" s="58">
        <v>341</v>
      </c>
      <c r="R11" s="58">
        <v>700.39999999999998</v>
      </c>
      <c r="S11" s="58">
        <v>0</v>
      </c>
      <c r="T11" s="58">
        <v>0</v>
      </c>
      <c r="U11" s="58">
        <v>2983.2000000000003</v>
      </c>
      <c r="V11" s="58">
        <v>3725.7000000000003</v>
      </c>
      <c r="W11" s="58">
        <v>4316.3999999999996</v>
      </c>
      <c r="X11" s="58">
        <v>0</v>
      </c>
      <c r="Y11" s="58">
        <v>0</v>
      </c>
      <c r="Z11" s="59">
        <v>11325.6</v>
      </c>
      <c r="AA11" s="56">
        <f t="shared" si="3"/>
        <v>6.6076999999999995</v>
      </c>
      <c r="AC11" s="39">
        <f>AE11+AF11+AG11</f>
        <v>635.39999999999998</v>
      </c>
      <c r="AD11" s="58">
        <v>357.90000000000003</v>
      </c>
      <c r="AE11" s="58">
        <v>275.40000000000003</v>
      </c>
      <c r="AF11" s="58">
        <v>289.19999999999999</v>
      </c>
      <c r="AG11" s="58">
        <v>70.799999999999997</v>
      </c>
    </row>
    <row r="12">
      <c r="A12" s="57" t="s">
        <v>11</v>
      </c>
      <c r="B12" s="58">
        <v>5.96</v>
      </c>
      <c r="C12" s="58">
        <v>15.52</v>
      </c>
      <c r="D12" s="58">
        <v>0.96600000000000008</v>
      </c>
      <c r="E12" s="58"/>
      <c r="F12" s="58">
        <v>2710</v>
      </c>
      <c r="G12" s="58">
        <v>3188</v>
      </c>
      <c r="H12" s="58">
        <v>71.700000000000003</v>
      </c>
      <c r="I12" s="58">
        <v>1553.6000000000001</v>
      </c>
      <c r="J12" s="58">
        <v>1708.8</v>
      </c>
      <c r="K12" s="58">
        <v>270.89999999999998</v>
      </c>
      <c r="L12" s="58">
        <v>49.600000000000001</v>
      </c>
      <c r="M12" s="58">
        <v>275.40000000000003</v>
      </c>
      <c r="N12" s="58">
        <v>131.80000000000001</v>
      </c>
      <c r="O12" s="58">
        <v>158.20000000000002</v>
      </c>
      <c r="P12" s="58">
        <v>601.60000000000002</v>
      </c>
      <c r="Q12" s="58">
        <v>350.60000000000002</v>
      </c>
      <c r="R12" s="58">
        <v>707.60000000000002</v>
      </c>
      <c r="S12" s="58">
        <v>0</v>
      </c>
      <c r="T12" s="58">
        <v>0</v>
      </c>
      <c r="U12" s="58">
        <v>3148.2000000000003</v>
      </c>
      <c r="V12" s="58">
        <v>3897.3000000000002</v>
      </c>
      <c r="W12" s="58">
        <v>4422</v>
      </c>
      <c r="X12" s="58">
        <v>0</v>
      </c>
      <c r="Y12" s="58">
        <v>0</v>
      </c>
      <c r="Z12" s="59">
        <v>11781</v>
      </c>
      <c r="AA12" s="56">
        <f t="shared" si="3"/>
        <v>6.9452000000000016</v>
      </c>
      <c r="AC12" s="39">
        <f>AE12+AF12+AG12</f>
        <v>666.39999999999998</v>
      </c>
      <c r="AD12" s="58">
        <v>399</v>
      </c>
      <c r="AE12" s="58">
        <v>301.60000000000002</v>
      </c>
      <c r="AF12" s="58">
        <v>306</v>
      </c>
      <c r="AG12" s="58">
        <v>58.800000000000004</v>
      </c>
    </row>
    <row r="13">
      <c r="A13" s="57" t="s">
        <v>12</v>
      </c>
      <c r="B13" s="58">
        <v>6.04</v>
      </c>
      <c r="C13" s="58">
        <v>15.640000000000001</v>
      </c>
      <c r="D13" s="58">
        <v>0.96600000000000008</v>
      </c>
      <c r="E13" s="58"/>
      <c r="F13" s="58">
        <v>2990</v>
      </c>
      <c r="G13" s="58">
        <v>3596</v>
      </c>
      <c r="H13" s="58">
        <v>71.299999999999997</v>
      </c>
      <c r="I13" s="58">
        <v>1772</v>
      </c>
      <c r="J13" s="58">
        <v>1885.8</v>
      </c>
      <c r="K13" s="58">
        <v>286.65000000000003</v>
      </c>
      <c r="L13" s="58">
        <v>55.800000000000004</v>
      </c>
      <c r="M13" s="58">
        <v>306.19999999999999</v>
      </c>
      <c r="N13" s="58">
        <v>160.80000000000001</v>
      </c>
      <c r="O13" s="58">
        <v>164.40000000000001</v>
      </c>
      <c r="P13" s="58">
        <v>636</v>
      </c>
      <c r="Q13" s="58">
        <v>365.19999999999999</v>
      </c>
      <c r="R13" s="58">
        <v>864</v>
      </c>
      <c r="S13" s="58">
        <v>0</v>
      </c>
      <c r="T13" s="58">
        <v>0</v>
      </c>
      <c r="U13" s="58">
        <v>3476</v>
      </c>
      <c r="V13" s="58">
        <v>4398.9000000000005</v>
      </c>
      <c r="W13" s="58">
        <v>4633.1999999999998</v>
      </c>
      <c r="X13" s="58">
        <v>0</v>
      </c>
      <c r="Y13" s="58">
        <v>0</v>
      </c>
      <c r="Z13" s="59">
        <v>12843.6</v>
      </c>
      <c r="AA13" s="56">
        <f t="shared" si="3"/>
        <v>7.7737499999999997</v>
      </c>
      <c r="AC13" s="39">
        <f>AE13+AF13+AG13</f>
        <v>761.29999999999995</v>
      </c>
      <c r="AD13" s="58">
        <v>444.30000000000001</v>
      </c>
      <c r="AE13" s="58">
        <v>357.80000000000001</v>
      </c>
      <c r="AF13" s="58">
        <v>326.69999999999999</v>
      </c>
      <c r="AG13" s="58">
        <v>76.799999999999997</v>
      </c>
    </row>
    <row r="14">
      <c r="A14" s="57" t="s">
        <v>13</v>
      </c>
      <c r="B14" s="58">
        <v>5.9199999999999999</v>
      </c>
      <c r="C14" s="58">
        <v>15.48</v>
      </c>
      <c r="D14" s="58">
        <v>0.96400000000000008</v>
      </c>
      <c r="E14" s="58"/>
      <c r="F14" s="58">
        <v>3318</v>
      </c>
      <c r="G14" s="58">
        <v>4156</v>
      </c>
      <c r="H14" s="58">
        <v>75.299999999999997</v>
      </c>
      <c r="I14" s="58">
        <v>2018.8</v>
      </c>
      <c r="J14" s="58">
        <v>2077.1999999999998</v>
      </c>
      <c r="K14" s="58">
        <v>276.15000000000003</v>
      </c>
      <c r="L14" s="58">
        <v>57.200000000000003</v>
      </c>
      <c r="M14" s="58">
        <v>329.60000000000002</v>
      </c>
      <c r="N14" s="58">
        <v>182</v>
      </c>
      <c r="O14" s="58">
        <v>183.59999999999999</v>
      </c>
      <c r="P14" s="58">
        <v>705</v>
      </c>
      <c r="Q14" s="58">
        <v>483.60000000000002</v>
      </c>
      <c r="R14" s="58">
        <v>1072.8</v>
      </c>
      <c r="S14" s="58">
        <v>0</v>
      </c>
      <c r="T14" s="58">
        <v>0</v>
      </c>
      <c r="U14" s="58">
        <v>3850</v>
      </c>
      <c r="V14" s="58">
        <v>5035.8000000000002</v>
      </c>
      <c r="W14" s="58">
        <v>4851</v>
      </c>
      <c r="X14" s="58">
        <v>0</v>
      </c>
      <c r="Y14" s="58">
        <v>0</v>
      </c>
      <c r="Z14" s="59">
        <v>14117.4</v>
      </c>
      <c r="AA14" s="56">
        <f t="shared" si="3"/>
        <v>8.7862500000000008</v>
      </c>
      <c r="AC14" s="39">
        <f>AE14+AF14+AG14</f>
        <v>834.5</v>
      </c>
      <c r="AD14" s="58">
        <v>490.5</v>
      </c>
      <c r="AE14" s="58">
        <v>398.60000000000002</v>
      </c>
      <c r="AF14" s="58">
        <v>363</v>
      </c>
      <c r="AG14" s="58">
        <v>72.900000000000006</v>
      </c>
    </row>
    <row r="15">
      <c r="A15" s="57" t="s">
        <v>14</v>
      </c>
      <c r="B15" s="58">
        <v>5.3200000000000003</v>
      </c>
      <c r="C15" s="58">
        <v>15.48</v>
      </c>
      <c r="D15" s="58">
        <v>0.96500000000000008</v>
      </c>
      <c r="E15" s="58"/>
      <c r="F15" s="58">
        <v>3478</v>
      </c>
      <c r="G15" s="58">
        <v>4466</v>
      </c>
      <c r="H15" s="58">
        <v>76.299999999999997</v>
      </c>
      <c r="I15" s="58">
        <v>2209.5999999999999</v>
      </c>
      <c r="J15" s="58">
        <v>2175</v>
      </c>
      <c r="K15" s="58">
        <v>264</v>
      </c>
      <c r="L15" s="58">
        <v>60.600000000000001</v>
      </c>
      <c r="M15" s="58">
        <v>336.60000000000002</v>
      </c>
      <c r="N15" s="58">
        <v>220.40000000000001</v>
      </c>
      <c r="O15" s="58">
        <v>180.59999999999999</v>
      </c>
      <c r="P15" s="58">
        <v>686.20000000000005</v>
      </c>
      <c r="Q15" s="58">
        <v>595.20000000000005</v>
      </c>
      <c r="R15" s="58">
        <v>1127.2</v>
      </c>
      <c r="S15" s="58">
        <v>0</v>
      </c>
      <c r="T15" s="58">
        <v>0</v>
      </c>
      <c r="U15" s="58">
        <v>4026</v>
      </c>
      <c r="V15" s="58">
        <v>5355.9000000000005</v>
      </c>
      <c r="W15" s="58">
        <v>4950</v>
      </c>
      <c r="X15" s="58">
        <v>0</v>
      </c>
      <c r="Y15" s="58">
        <v>0</v>
      </c>
      <c r="Z15" s="59">
        <v>14737.800000000001</v>
      </c>
      <c r="AA15" s="56">
        <f t="shared" si="3"/>
        <v>9.2925000000000004</v>
      </c>
      <c r="AC15" s="39">
        <f>AE15+AF15+AG15</f>
        <v>855.59999999999991</v>
      </c>
      <c r="AD15" s="58">
        <v>505.19999999999999</v>
      </c>
      <c r="AE15" s="58">
        <v>424.19999999999999</v>
      </c>
      <c r="AF15" s="58">
        <v>350.10000000000002</v>
      </c>
      <c r="AG15" s="58">
        <v>81.299999999999997</v>
      </c>
    </row>
    <row r="16">
      <c r="A16" s="57" t="s">
        <v>15</v>
      </c>
      <c r="B16" s="58">
        <v>4.8399999999999999</v>
      </c>
      <c r="C16" s="58">
        <v>15.32</v>
      </c>
      <c r="D16" s="58">
        <v>0.96500000000000008</v>
      </c>
      <c r="E16" s="58"/>
      <c r="F16" s="58">
        <v>3428</v>
      </c>
      <c r="G16" s="58">
        <v>4476</v>
      </c>
      <c r="H16" s="58">
        <v>93.5</v>
      </c>
      <c r="I16" s="58">
        <v>2203.2000000000003</v>
      </c>
      <c r="J16" s="58">
        <v>2140.8000000000002</v>
      </c>
      <c r="K16" s="58">
        <v>241.80000000000001</v>
      </c>
      <c r="L16" s="58">
        <v>73.600000000000009</v>
      </c>
      <c r="M16" s="58">
        <v>325.60000000000002</v>
      </c>
      <c r="N16" s="58">
        <v>221.40000000000001</v>
      </c>
      <c r="O16" s="58">
        <v>174.20000000000002</v>
      </c>
      <c r="P16" s="58">
        <v>640</v>
      </c>
      <c r="Q16" s="58">
        <v>601.60000000000002</v>
      </c>
      <c r="R16" s="58">
        <v>1174.4000000000001</v>
      </c>
      <c r="S16" s="58">
        <v>0</v>
      </c>
      <c r="T16" s="58">
        <v>0</v>
      </c>
      <c r="U16" s="58">
        <v>3931.4000000000001</v>
      </c>
      <c r="V16" s="58">
        <v>5379</v>
      </c>
      <c r="W16" s="58">
        <v>5002.8000000000002</v>
      </c>
      <c r="X16" s="58">
        <v>0</v>
      </c>
      <c r="Y16" s="58">
        <v>0</v>
      </c>
      <c r="Z16" s="59">
        <v>14718</v>
      </c>
      <c r="AA16" s="56">
        <f t="shared" si="3"/>
        <v>9.2225999999999999</v>
      </c>
      <c r="AC16" s="39">
        <f>AE16+AF16+AG16</f>
        <v>868.39999999999998</v>
      </c>
      <c r="AD16" s="58">
        <v>464.10000000000002</v>
      </c>
      <c r="AE16" s="58">
        <v>417.19999999999999</v>
      </c>
      <c r="AF16" s="58">
        <v>346.80000000000001</v>
      </c>
      <c r="AG16" s="58">
        <v>104.40000000000001</v>
      </c>
    </row>
    <row r="17">
      <c r="A17" s="57" t="s">
        <v>16</v>
      </c>
      <c r="B17" s="58">
        <v>4.3600000000000003</v>
      </c>
      <c r="C17" s="58">
        <v>15</v>
      </c>
      <c r="D17" s="58">
        <v>0.96500000000000008</v>
      </c>
      <c r="E17" s="58"/>
      <c r="F17" s="58">
        <v>3408</v>
      </c>
      <c r="G17" s="58">
        <v>4380</v>
      </c>
      <c r="H17" s="58">
        <v>91.900000000000006</v>
      </c>
      <c r="I17" s="58">
        <v>2173.1999999999998</v>
      </c>
      <c r="J17" s="58">
        <v>2102.4000000000001</v>
      </c>
      <c r="K17" s="58">
        <v>237.45000000000002</v>
      </c>
      <c r="L17" s="58">
        <v>115.2</v>
      </c>
      <c r="M17" s="58">
        <v>297.80000000000001</v>
      </c>
      <c r="N17" s="58">
        <v>196.20000000000002</v>
      </c>
      <c r="O17" s="58">
        <v>169.20000000000002</v>
      </c>
      <c r="P17" s="58">
        <v>623.20000000000005</v>
      </c>
      <c r="Q17" s="58">
        <v>643</v>
      </c>
      <c r="R17" s="58">
        <v>1128.4000000000001</v>
      </c>
      <c r="S17" s="58">
        <v>0</v>
      </c>
      <c r="T17" s="58">
        <v>0</v>
      </c>
      <c r="U17" s="58">
        <v>3900.5999999999999</v>
      </c>
      <c r="V17" s="58">
        <v>5276.6999999999998</v>
      </c>
      <c r="W17" s="58">
        <v>4857.6000000000004</v>
      </c>
      <c r="X17" s="58">
        <v>0</v>
      </c>
      <c r="Y17" s="58">
        <v>0</v>
      </c>
      <c r="Z17" s="59">
        <v>14447.4</v>
      </c>
      <c r="AA17" s="56">
        <f t="shared" si="3"/>
        <v>9.0933500000000009</v>
      </c>
      <c r="AC17" s="39">
        <f>AE17+AF17+AG17</f>
        <v>862.40000000000009</v>
      </c>
      <c r="AD17" s="58">
        <v>453</v>
      </c>
      <c r="AE17" s="58">
        <v>400.40000000000003</v>
      </c>
      <c r="AF17" s="58">
        <v>349.80000000000001</v>
      </c>
      <c r="AG17" s="58">
        <v>112.2</v>
      </c>
    </row>
    <row r="18">
      <c r="A18" s="57" t="s">
        <v>17</v>
      </c>
      <c r="B18" s="58">
        <v>3.6800000000000002</v>
      </c>
      <c r="C18" s="58">
        <v>15.16</v>
      </c>
      <c r="D18" s="58">
        <v>0.96500000000000008</v>
      </c>
      <c r="E18" s="58"/>
      <c r="F18" s="58">
        <v>3300</v>
      </c>
      <c r="G18" s="58">
        <v>4338</v>
      </c>
      <c r="H18" s="58">
        <v>83.900000000000006</v>
      </c>
      <c r="I18" s="58">
        <v>2119.1999999999998</v>
      </c>
      <c r="J18" s="58">
        <v>2067.5999999999999</v>
      </c>
      <c r="K18" s="58">
        <v>252</v>
      </c>
      <c r="L18" s="58">
        <v>86.600000000000009</v>
      </c>
      <c r="M18" s="58">
        <v>292.60000000000002</v>
      </c>
      <c r="N18" s="58">
        <v>170.20000000000002</v>
      </c>
      <c r="O18" s="58">
        <v>172.80000000000001</v>
      </c>
      <c r="P18" s="58">
        <v>587.80000000000007</v>
      </c>
      <c r="Q18" s="58">
        <v>658.39999999999998</v>
      </c>
      <c r="R18" s="58">
        <v>1138.4000000000001</v>
      </c>
      <c r="S18" s="58">
        <v>0</v>
      </c>
      <c r="T18" s="58">
        <v>0</v>
      </c>
      <c r="U18" s="58">
        <v>3799.4000000000001</v>
      </c>
      <c r="V18" s="58">
        <v>5207.4000000000005</v>
      </c>
      <c r="W18" s="58">
        <v>4903.8000000000002</v>
      </c>
      <c r="X18" s="58">
        <v>0</v>
      </c>
      <c r="Y18" s="58">
        <v>0</v>
      </c>
      <c r="Z18" s="59">
        <v>14308.800000000001</v>
      </c>
      <c r="AA18" s="56">
        <f t="shared" si="3"/>
        <v>8.9265000000000008</v>
      </c>
      <c r="AC18" s="39">
        <f>AE18+AF18+AG18</f>
        <v>836.80000000000007</v>
      </c>
      <c r="AD18" s="58">
        <v>460.19999999999999</v>
      </c>
      <c r="AE18" s="58">
        <v>390.40000000000003</v>
      </c>
      <c r="AF18" s="58">
        <v>344.40000000000003</v>
      </c>
      <c r="AG18" s="58">
        <v>102</v>
      </c>
    </row>
    <row r="19">
      <c r="A19" s="57" t="s">
        <v>18</v>
      </c>
      <c r="B19" s="58">
        <v>4.2800000000000002</v>
      </c>
      <c r="C19" s="58">
        <v>15.720000000000001</v>
      </c>
      <c r="D19" s="58">
        <v>0.96600000000000008</v>
      </c>
      <c r="E19" s="58"/>
      <c r="F19" s="58">
        <v>3298</v>
      </c>
      <c r="G19" s="58">
        <v>3922</v>
      </c>
      <c r="H19" s="58">
        <v>84.299999999999997</v>
      </c>
      <c r="I19" s="58">
        <v>2065.1999999999998</v>
      </c>
      <c r="J19" s="58">
        <v>1882.8</v>
      </c>
      <c r="K19" s="58">
        <v>303.15000000000003</v>
      </c>
      <c r="L19" s="58">
        <v>61.600000000000001</v>
      </c>
      <c r="M19" s="58">
        <v>282.60000000000002</v>
      </c>
      <c r="N19" s="58">
        <v>165.40000000000001</v>
      </c>
      <c r="O19" s="58">
        <v>189.80000000000001</v>
      </c>
      <c r="P19" s="58">
        <v>595</v>
      </c>
      <c r="Q19" s="58">
        <v>514.20000000000005</v>
      </c>
      <c r="R19" s="58">
        <v>1064.4000000000001</v>
      </c>
      <c r="S19" s="58">
        <v>0</v>
      </c>
      <c r="T19" s="58">
        <v>0</v>
      </c>
      <c r="U19" s="58">
        <v>3773</v>
      </c>
      <c r="V19" s="58">
        <v>4798.1999999999998</v>
      </c>
      <c r="W19" s="58">
        <v>4877.4000000000005</v>
      </c>
      <c r="X19" s="58">
        <v>0</v>
      </c>
      <c r="Y19" s="58">
        <v>0</v>
      </c>
      <c r="Z19" s="59">
        <v>13820.4</v>
      </c>
      <c r="AA19" s="56">
        <f t="shared" si="3"/>
        <v>8.483550000000001</v>
      </c>
      <c r="AC19" s="39">
        <f>AE19+AF19+AG19</f>
        <v>840.10000000000014</v>
      </c>
      <c r="AD19" s="58">
        <v>435</v>
      </c>
      <c r="AE19" s="58">
        <v>377.80000000000001</v>
      </c>
      <c r="AF19" s="58">
        <v>353.10000000000002</v>
      </c>
      <c r="AG19" s="58">
        <v>109.2</v>
      </c>
    </row>
    <row r="20">
      <c r="A20" s="57" t="s">
        <v>19</v>
      </c>
      <c r="B20" s="58">
        <v>4.6399999999999997</v>
      </c>
      <c r="C20" s="58">
        <v>14.68</v>
      </c>
      <c r="D20" s="58">
        <v>0.96500000000000008</v>
      </c>
      <c r="E20" s="58"/>
      <c r="F20" s="58">
        <v>3348</v>
      </c>
      <c r="G20" s="58">
        <v>4180</v>
      </c>
      <c r="H20" s="58">
        <v>73.5</v>
      </c>
      <c r="I20" s="58">
        <v>2096.8000000000002</v>
      </c>
      <c r="J20" s="58">
        <v>2071.1999999999998</v>
      </c>
      <c r="K20" s="58">
        <v>304.35000000000002</v>
      </c>
      <c r="L20" s="58">
        <v>115.40000000000001</v>
      </c>
      <c r="M20" s="58">
        <v>255.20000000000002</v>
      </c>
      <c r="N20" s="58">
        <v>168.80000000000001</v>
      </c>
      <c r="O20" s="58">
        <v>153</v>
      </c>
      <c r="P20" s="58">
        <v>605</v>
      </c>
      <c r="Q20" s="58">
        <v>567.20000000000005</v>
      </c>
      <c r="R20" s="58">
        <v>1107.2</v>
      </c>
      <c r="S20" s="58">
        <v>0</v>
      </c>
      <c r="T20" s="58">
        <v>0</v>
      </c>
      <c r="U20" s="58">
        <v>3819.2000000000003</v>
      </c>
      <c r="V20" s="58">
        <v>5045.6999999999998</v>
      </c>
      <c r="W20" s="58">
        <v>4818</v>
      </c>
      <c r="X20" s="58">
        <v>0</v>
      </c>
      <c r="Y20" s="58">
        <v>0</v>
      </c>
      <c r="Z20" s="59">
        <v>14084.4</v>
      </c>
      <c r="AA20" s="56">
        <f t="shared" si="3"/>
        <v>8.7818499999999986</v>
      </c>
      <c r="AC20" s="39">
        <f>AE20+AF20+AG20</f>
        <v>831.60000000000002</v>
      </c>
      <c r="AD20" s="58">
        <v>432.60000000000002</v>
      </c>
      <c r="AE20" s="58">
        <v>364.80000000000001</v>
      </c>
      <c r="AF20" s="58">
        <v>354.90000000000003</v>
      </c>
      <c r="AG20" s="58">
        <v>111.90000000000001</v>
      </c>
    </row>
    <row r="21">
      <c r="A21" s="57" t="s">
        <v>20</v>
      </c>
      <c r="B21" s="58">
        <v>3.7200000000000002</v>
      </c>
      <c r="C21" s="58">
        <v>14.200000000000001</v>
      </c>
      <c r="D21" s="58">
        <v>0.96600000000000008</v>
      </c>
      <c r="E21" s="58"/>
      <c r="F21" s="58">
        <v>3268</v>
      </c>
      <c r="G21" s="58">
        <v>4262</v>
      </c>
      <c r="H21" s="58">
        <v>78.100000000000009</v>
      </c>
      <c r="I21" s="58">
        <v>2039.2</v>
      </c>
      <c r="J21" s="58">
        <v>2112</v>
      </c>
      <c r="K21" s="58">
        <v>284.85000000000002</v>
      </c>
      <c r="L21" s="58">
        <v>105</v>
      </c>
      <c r="M21" s="58">
        <v>250.40000000000001</v>
      </c>
      <c r="N21" s="58">
        <v>191.40000000000001</v>
      </c>
      <c r="O21" s="58">
        <v>157</v>
      </c>
      <c r="P21" s="58">
        <v>606.39999999999998</v>
      </c>
      <c r="Q21" s="58">
        <v>556.80000000000007</v>
      </c>
      <c r="R21" s="58">
        <v>1139.6000000000001</v>
      </c>
      <c r="S21" s="58">
        <v>0</v>
      </c>
      <c r="T21" s="58">
        <v>0</v>
      </c>
      <c r="U21" s="58">
        <v>3726.8000000000002</v>
      </c>
      <c r="V21" s="58">
        <v>5115</v>
      </c>
      <c r="W21" s="58">
        <v>4851</v>
      </c>
      <c r="X21" s="58">
        <v>0</v>
      </c>
      <c r="Y21" s="58">
        <v>0</v>
      </c>
      <c r="Z21" s="59">
        <v>14084.4</v>
      </c>
      <c r="AA21" s="56">
        <f t="shared" si="3"/>
        <v>8.76065</v>
      </c>
      <c r="AC21" s="39">
        <f>AE21+AF21+AG21</f>
        <v>822.60000000000002</v>
      </c>
      <c r="AD21" s="58">
        <v>417.30000000000001</v>
      </c>
      <c r="AE21" s="58">
        <v>349.80000000000001</v>
      </c>
      <c r="AF21" s="58">
        <v>337.80000000000001</v>
      </c>
      <c r="AG21" s="58">
        <v>135</v>
      </c>
    </row>
    <row r="22">
      <c r="A22" s="57" t="s">
        <v>21</v>
      </c>
      <c r="B22" s="58">
        <v>5.5600000000000005</v>
      </c>
      <c r="C22" s="58">
        <v>13.720000000000001</v>
      </c>
      <c r="D22" s="58">
        <v>0.96500000000000008</v>
      </c>
      <c r="E22" s="58"/>
      <c r="F22" s="58">
        <v>3302</v>
      </c>
      <c r="G22" s="58">
        <v>4268</v>
      </c>
      <c r="H22" s="58">
        <v>84.799999999999997</v>
      </c>
      <c r="I22" s="58">
        <v>2046.8</v>
      </c>
      <c r="J22" s="58">
        <v>2113.1999999999998</v>
      </c>
      <c r="K22" s="58">
        <v>270.60000000000002</v>
      </c>
      <c r="L22" s="58">
        <v>122.60000000000001</v>
      </c>
      <c r="M22" s="58">
        <v>258.60000000000002</v>
      </c>
      <c r="N22" s="58">
        <v>203.80000000000001</v>
      </c>
      <c r="O22" s="58">
        <v>156.20000000000002</v>
      </c>
      <c r="P22" s="58">
        <v>621.20000000000005</v>
      </c>
      <c r="Q22" s="58">
        <v>608</v>
      </c>
      <c r="R22" s="58">
        <v>1078</v>
      </c>
      <c r="S22" s="58">
        <v>0</v>
      </c>
      <c r="T22" s="58">
        <v>0</v>
      </c>
      <c r="U22" s="58">
        <v>3729</v>
      </c>
      <c r="V22" s="58">
        <v>5121.6000000000004</v>
      </c>
      <c r="W22" s="58">
        <v>4798.1999999999998</v>
      </c>
      <c r="X22" s="58">
        <v>0</v>
      </c>
      <c r="Y22" s="58">
        <v>0</v>
      </c>
      <c r="Z22" s="59">
        <v>14044.800000000001</v>
      </c>
      <c r="AA22" s="56">
        <f t="shared" si="3"/>
        <v>8.7669999999999995</v>
      </c>
      <c r="AC22" s="39">
        <f>AE22+AF22+AG22</f>
        <v>817.70000000000005</v>
      </c>
      <c r="AD22" s="58">
        <v>385.5</v>
      </c>
      <c r="AE22" s="58">
        <v>336.19999999999999</v>
      </c>
      <c r="AF22" s="58">
        <v>341.40000000000003</v>
      </c>
      <c r="AG22" s="58">
        <v>140.09999999999999</v>
      </c>
    </row>
    <row r="23">
      <c r="A23" s="57" t="s">
        <v>22</v>
      </c>
      <c r="B23" s="58">
        <v>4.8399999999999999</v>
      </c>
      <c r="C23" s="58">
        <v>14.08</v>
      </c>
      <c r="D23" s="58">
        <v>0.96600000000000008</v>
      </c>
      <c r="E23" s="58"/>
      <c r="F23" s="58">
        <v>3400</v>
      </c>
      <c r="G23" s="58">
        <v>4438</v>
      </c>
      <c r="H23" s="58">
        <v>88.600000000000009</v>
      </c>
      <c r="I23" s="58">
        <v>2115.1999999999998</v>
      </c>
      <c r="J23" s="58">
        <v>2211</v>
      </c>
      <c r="K23" s="58">
        <v>269.55000000000001</v>
      </c>
      <c r="L23" s="58">
        <v>83.600000000000009</v>
      </c>
      <c r="M23" s="58">
        <v>287.80000000000001</v>
      </c>
      <c r="N23" s="58">
        <v>219.80000000000001</v>
      </c>
      <c r="O23" s="58">
        <v>180.80000000000001</v>
      </c>
      <c r="P23" s="58">
        <v>661</v>
      </c>
      <c r="Q23" s="58">
        <v>569.80000000000007</v>
      </c>
      <c r="R23" s="58">
        <v>1139.2</v>
      </c>
      <c r="S23" s="58">
        <v>0</v>
      </c>
      <c r="T23" s="58">
        <v>0</v>
      </c>
      <c r="U23" s="58">
        <v>3924.8000000000002</v>
      </c>
      <c r="V23" s="58">
        <v>5299.8000000000002</v>
      </c>
      <c r="W23" s="58">
        <v>4917</v>
      </c>
      <c r="X23" s="58">
        <v>0</v>
      </c>
      <c r="Y23" s="58">
        <v>0</v>
      </c>
      <c r="Z23" s="59">
        <v>14533.200000000001</v>
      </c>
      <c r="AA23" s="56">
        <f t="shared" si="3"/>
        <v>9.1377500000000005</v>
      </c>
      <c r="AC23" s="39">
        <f>AE23+AF23+AG23</f>
        <v>829.60000000000014</v>
      </c>
      <c r="AD23" s="58">
        <v>481.80000000000001</v>
      </c>
      <c r="AE23" s="58">
        <v>364</v>
      </c>
      <c r="AF23" s="58">
        <v>320.40000000000003</v>
      </c>
      <c r="AG23" s="58">
        <v>145.20000000000002</v>
      </c>
    </row>
    <row r="24">
      <c r="A24" s="57" t="s">
        <v>23</v>
      </c>
      <c r="B24" s="58">
        <v>4.7599999999999998</v>
      </c>
      <c r="C24" s="58">
        <v>14.52</v>
      </c>
      <c r="D24" s="58">
        <v>0.96600000000000008</v>
      </c>
      <c r="E24" s="58"/>
      <c r="F24" s="58">
        <v>3432</v>
      </c>
      <c r="G24" s="58">
        <v>4478</v>
      </c>
      <c r="H24" s="58">
        <v>88.100000000000009</v>
      </c>
      <c r="I24" s="58">
        <v>2110</v>
      </c>
      <c r="J24" s="58">
        <v>2256.5999999999999</v>
      </c>
      <c r="K24" s="58">
        <v>275.40000000000003</v>
      </c>
      <c r="L24" s="58">
        <v>67</v>
      </c>
      <c r="M24" s="58">
        <v>304.80000000000001</v>
      </c>
      <c r="N24" s="58">
        <v>202.20000000000002</v>
      </c>
      <c r="O24" s="58">
        <v>179.40000000000001</v>
      </c>
      <c r="P24" s="58">
        <v>713.80000000000007</v>
      </c>
      <c r="Q24" s="58">
        <v>519.60000000000002</v>
      </c>
      <c r="R24" s="58">
        <v>1186.4000000000001</v>
      </c>
      <c r="S24" s="58">
        <v>0</v>
      </c>
      <c r="T24" s="58">
        <v>0</v>
      </c>
      <c r="U24" s="58">
        <v>3977.5999999999999</v>
      </c>
      <c r="V24" s="58">
        <v>5418.6000000000004</v>
      </c>
      <c r="W24" s="58">
        <v>4917</v>
      </c>
      <c r="X24" s="58">
        <v>0</v>
      </c>
      <c r="Y24" s="58">
        <v>0</v>
      </c>
      <c r="Z24" s="59">
        <v>14718</v>
      </c>
      <c r="AA24" s="56">
        <f t="shared" si="3"/>
        <v>9.3087999999999997</v>
      </c>
      <c r="AC24" s="39">
        <f>AE24+AF24+AG24</f>
        <v>902.70000000000005</v>
      </c>
      <c r="AD24" s="58">
        <v>502.80000000000001</v>
      </c>
      <c r="AE24" s="58">
        <v>373.80000000000001</v>
      </c>
      <c r="AF24" s="58">
        <v>359.69999999999999</v>
      </c>
      <c r="AG24" s="58">
        <v>169.20000000000002</v>
      </c>
    </row>
    <row r="25">
      <c r="A25" s="57" t="s">
        <v>24</v>
      </c>
      <c r="B25" s="58">
        <v>4.7599999999999998</v>
      </c>
      <c r="C25" s="58">
        <v>14.120000000000001</v>
      </c>
      <c r="D25" s="58">
        <v>0.96500000000000008</v>
      </c>
      <c r="E25" s="58"/>
      <c r="F25" s="58">
        <v>3456</v>
      </c>
      <c r="G25" s="58">
        <v>4548</v>
      </c>
      <c r="H25" s="58">
        <v>84.799999999999997</v>
      </c>
      <c r="I25" s="58">
        <v>2059.5999999999999</v>
      </c>
      <c r="J25" s="58">
        <v>2322.5999999999999</v>
      </c>
      <c r="K25" s="58">
        <v>313.5</v>
      </c>
      <c r="L25" s="58">
        <v>65.599999999999994</v>
      </c>
      <c r="M25" s="58">
        <v>302.40000000000003</v>
      </c>
      <c r="N25" s="58">
        <v>202.20000000000002</v>
      </c>
      <c r="O25" s="58">
        <v>185.40000000000001</v>
      </c>
      <c r="P25" s="58">
        <v>747.80000000000007</v>
      </c>
      <c r="Q25" s="58">
        <v>514</v>
      </c>
      <c r="R25" s="58">
        <v>1196.4000000000001</v>
      </c>
      <c r="S25" s="58">
        <v>0</v>
      </c>
      <c r="T25" s="58">
        <v>0</v>
      </c>
      <c r="U25" s="58">
        <v>3973.2000000000003</v>
      </c>
      <c r="V25" s="58">
        <v>5454.9000000000005</v>
      </c>
      <c r="W25" s="58">
        <v>4983</v>
      </c>
      <c r="X25" s="58">
        <v>0</v>
      </c>
      <c r="Y25" s="58">
        <v>0</v>
      </c>
      <c r="Z25" s="59">
        <v>14803.800000000001</v>
      </c>
      <c r="AA25" s="56">
        <f t="shared" si="3"/>
        <v>9.3411999999999988</v>
      </c>
      <c r="AC25" s="39">
        <f>AE25+AF25+AG25</f>
        <v>872.90000000000009</v>
      </c>
      <c r="AD25" s="58">
        <v>474</v>
      </c>
      <c r="AE25" s="58">
        <v>359</v>
      </c>
      <c r="AF25" s="58">
        <v>360.60000000000002</v>
      </c>
      <c r="AG25" s="58">
        <v>153.30000000000001</v>
      </c>
    </row>
    <row r="26">
      <c r="A26" s="57" t="s">
        <v>25</v>
      </c>
      <c r="B26" s="58">
        <v>5.04</v>
      </c>
      <c r="C26" s="58">
        <v>14.16</v>
      </c>
      <c r="D26" s="58">
        <v>0.96600000000000008</v>
      </c>
      <c r="E26" s="58"/>
      <c r="F26" s="58">
        <v>3350</v>
      </c>
      <c r="G26" s="58">
        <v>4374</v>
      </c>
      <c r="H26" s="58">
        <v>79.299999999999997</v>
      </c>
      <c r="I26" s="58">
        <v>1992</v>
      </c>
      <c r="J26" s="58">
        <v>2263.8000000000002</v>
      </c>
      <c r="K26" s="58">
        <v>304.19999999999999</v>
      </c>
      <c r="L26" s="58">
        <v>60.600000000000001</v>
      </c>
      <c r="M26" s="58">
        <v>309</v>
      </c>
      <c r="N26" s="58">
        <v>203.20000000000002</v>
      </c>
      <c r="O26" s="58">
        <v>171.80000000000001</v>
      </c>
      <c r="P26" s="58">
        <v>741.20000000000005</v>
      </c>
      <c r="Q26" s="58">
        <v>418.60000000000002</v>
      </c>
      <c r="R26" s="58">
        <v>1170</v>
      </c>
      <c r="S26" s="58">
        <v>0</v>
      </c>
      <c r="T26" s="58">
        <v>0</v>
      </c>
      <c r="U26" s="58">
        <v>3858.8000000000002</v>
      </c>
      <c r="V26" s="58">
        <v>5266.8000000000002</v>
      </c>
      <c r="W26" s="58">
        <v>4963.1999999999998</v>
      </c>
      <c r="X26" s="58">
        <v>0</v>
      </c>
      <c r="Y26" s="58">
        <v>0</v>
      </c>
      <c r="Z26" s="59">
        <v>14473.800000000001</v>
      </c>
      <c r="AA26" s="56">
        <f t="shared" si="3"/>
        <v>9.0368000000000013</v>
      </c>
      <c r="AC26" s="39">
        <f>AE26+AF26+AG26</f>
        <v>857.20000000000005</v>
      </c>
      <c r="AD26" s="58">
        <v>465.90000000000003</v>
      </c>
      <c r="AE26" s="58">
        <v>347.19999999999999</v>
      </c>
      <c r="AF26" s="58">
        <v>358.19999999999999</v>
      </c>
      <c r="AG26" s="58">
        <v>151.80000000000001</v>
      </c>
    </row>
    <row r="27">
      <c r="A27" s="57" t="s">
        <v>26</v>
      </c>
      <c r="B27" s="58">
        <v>5.0800000000000001</v>
      </c>
      <c r="C27" s="58">
        <v>15.84</v>
      </c>
      <c r="D27" s="58">
        <v>0.96600000000000008</v>
      </c>
      <c r="E27" s="58"/>
      <c r="F27" s="58">
        <v>3246</v>
      </c>
      <c r="G27" s="58">
        <v>4300</v>
      </c>
      <c r="H27" s="58">
        <v>78.900000000000006</v>
      </c>
      <c r="I27" s="58">
        <v>1946</v>
      </c>
      <c r="J27" s="58">
        <v>2231.4000000000001</v>
      </c>
      <c r="K27" s="58">
        <v>262.35000000000002</v>
      </c>
      <c r="L27" s="58">
        <v>58.800000000000004</v>
      </c>
      <c r="M27" s="58">
        <v>281.60000000000002</v>
      </c>
      <c r="N27" s="58">
        <v>184.40000000000001</v>
      </c>
      <c r="O27" s="58">
        <v>168.59999999999999</v>
      </c>
      <c r="P27" s="58">
        <v>729.39999999999998</v>
      </c>
      <c r="Q27" s="58">
        <v>395.80000000000001</v>
      </c>
      <c r="R27" s="58">
        <v>1193.6000000000001</v>
      </c>
      <c r="S27" s="58">
        <v>0</v>
      </c>
      <c r="T27" s="58">
        <v>0</v>
      </c>
      <c r="U27" s="58">
        <v>3737.8000000000002</v>
      </c>
      <c r="V27" s="58">
        <v>5161.1999999999998</v>
      </c>
      <c r="W27" s="58">
        <v>4917</v>
      </c>
      <c r="X27" s="58">
        <v>0</v>
      </c>
      <c r="Y27" s="58">
        <v>0</v>
      </c>
      <c r="Z27" s="59">
        <v>14196.6</v>
      </c>
      <c r="AA27" s="56">
        <f t="shared" si="3"/>
        <v>8.8109500000000001</v>
      </c>
      <c r="AC27" s="39">
        <f>AE27+AF27+AG27</f>
        <v>828.90000000000009</v>
      </c>
      <c r="AD27" s="58">
        <v>451.19999999999999</v>
      </c>
      <c r="AE27" s="58">
        <v>336</v>
      </c>
      <c r="AF27" s="58">
        <v>330.60000000000002</v>
      </c>
      <c r="AG27" s="58">
        <v>162.30000000000001</v>
      </c>
    </row>
    <row r="28">
      <c r="A28" s="57" t="s">
        <v>27</v>
      </c>
      <c r="B28" s="58">
        <v>5.7599999999999998</v>
      </c>
      <c r="C28" s="58">
        <v>17.080000000000002</v>
      </c>
      <c r="D28" s="58">
        <v>0.96600000000000008</v>
      </c>
      <c r="E28" s="58"/>
      <c r="F28" s="58">
        <v>3102</v>
      </c>
      <c r="G28" s="58">
        <v>3980</v>
      </c>
      <c r="H28" s="58">
        <v>74.600000000000009</v>
      </c>
      <c r="I28" s="58">
        <v>1864.8</v>
      </c>
      <c r="J28" s="58">
        <v>2121.5999999999999</v>
      </c>
      <c r="K28" s="58">
        <v>230.55000000000001</v>
      </c>
      <c r="L28" s="58">
        <v>56.399999999999999</v>
      </c>
      <c r="M28" s="58">
        <v>259.39999999999998</v>
      </c>
      <c r="N28" s="58">
        <v>185.59999999999999</v>
      </c>
      <c r="O28" s="58">
        <v>166</v>
      </c>
      <c r="P28" s="58">
        <v>706.80000000000007</v>
      </c>
      <c r="Q28" s="58">
        <v>373.80000000000001</v>
      </c>
      <c r="R28" s="58">
        <v>1026.4000000000001</v>
      </c>
      <c r="S28" s="58">
        <v>0</v>
      </c>
      <c r="T28" s="58">
        <v>0</v>
      </c>
      <c r="U28" s="58">
        <v>3559.5999999999999</v>
      </c>
      <c r="V28" s="58">
        <v>4801.5</v>
      </c>
      <c r="W28" s="58">
        <v>4818</v>
      </c>
      <c r="X28" s="58">
        <v>0</v>
      </c>
      <c r="Y28" s="58">
        <v>0</v>
      </c>
      <c r="Z28" s="59">
        <v>13523.4</v>
      </c>
      <c r="AA28" s="56">
        <f t="shared" si="3"/>
        <v>8.2694500000000009</v>
      </c>
      <c r="AC28" s="39">
        <f>AE28+AF28+AG28</f>
        <v>787.39999999999998</v>
      </c>
      <c r="AD28" s="58">
        <v>416.10000000000002</v>
      </c>
      <c r="AE28" s="58">
        <v>321.19999999999999</v>
      </c>
      <c r="AF28" s="58">
        <v>314.69999999999999</v>
      </c>
      <c r="AG28" s="58">
        <v>151.5</v>
      </c>
    </row>
    <row r="29">
      <c r="A29" s="57" t="s">
        <v>28</v>
      </c>
      <c r="B29" s="58">
        <v>5.4800000000000004</v>
      </c>
      <c r="C29" s="58">
        <v>17.359999999999999</v>
      </c>
      <c r="D29" s="58">
        <v>0.96600000000000008</v>
      </c>
      <c r="E29" s="58"/>
      <c r="F29" s="58">
        <v>2896</v>
      </c>
      <c r="G29" s="58">
        <v>3634</v>
      </c>
      <c r="H29" s="58">
        <v>68.900000000000006</v>
      </c>
      <c r="I29" s="58">
        <v>1729.2</v>
      </c>
      <c r="J29" s="58">
        <v>1989.6000000000001</v>
      </c>
      <c r="K29" s="58">
        <v>210.75</v>
      </c>
      <c r="L29" s="58">
        <v>55.600000000000001</v>
      </c>
      <c r="M29" s="58">
        <v>235.80000000000001</v>
      </c>
      <c r="N29" s="58">
        <v>171.59999999999999</v>
      </c>
      <c r="O29" s="58">
        <v>164.40000000000001</v>
      </c>
      <c r="P29" s="58">
        <v>665.39999999999998</v>
      </c>
      <c r="Q29" s="58">
        <v>358.40000000000003</v>
      </c>
      <c r="R29" s="58">
        <v>863.20000000000005</v>
      </c>
      <c r="S29" s="58">
        <v>0</v>
      </c>
      <c r="T29" s="58">
        <v>0</v>
      </c>
      <c r="U29" s="58">
        <v>3322</v>
      </c>
      <c r="V29" s="58">
        <v>4395.6000000000004</v>
      </c>
      <c r="W29" s="58">
        <v>4771.8000000000002</v>
      </c>
      <c r="X29" s="58">
        <v>0</v>
      </c>
      <c r="Y29" s="58">
        <v>0</v>
      </c>
      <c r="Z29" s="59">
        <v>12830.4</v>
      </c>
      <c r="AA29" s="56">
        <f t="shared" si="3"/>
        <v>7.6318499999999991</v>
      </c>
      <c r="AC29" s="39">
        <f>AE29+AF29+AG29</f>
        <v>732.90000000000009</v>
      </c>
      <c r="AD29" s="58">
        <v>386.10000000000002</v>
      </c>
      <c r="AE29" s="58">
        <v>294</v>
      </c>
      <c r="AF29" s="58">
        <v>298.19999999999999</v>
      </c>
      <c r="AG29" s="58">
        <v>140.70000000000002</v>
      </c>
    </row>
    <row r="30" ht="13.5">
      <c r="A30" s="60" t="s">
        <v>29</v>
      </c>
      <c r="B30" s="61">
        <v>5.7599999999999998</v>
      </c>
      <c r="C30" s="61">
        <v>17.52</v>
      </c>
      <c r="D30" s="61">
        <v>0.96700000000000008</v>
      </c>
      <c r="E30" s="61"/>
      <c r="F30" s="61">
        <v>2702</v>
      </c>
      <c r="G30" s="61">
        <v>3364</v>
      </c>
      <c r="H30" s="61">
        <v>74.900000000000006</v>
      </c>
      <c r="I30" s="61">
        <v>1593.2</v>
      </c>
      <c r="J30" s="61">
        <v>1840.8</v>
      </c>
      <c r="K30" s="61">
        <v>200.55000000000001</v>
      </c>
      <c r="L30" s="61">
        <v>55</v>
      </c>
      <c r="M30" s="61">
        <v>212</v>
      </c>
      <c r="N30" s="61">
        <v>153.40000000000001</v>
      </c>
      <c r="O30" s="61">
        <v>149.20000000000002</v>
      </c>
      <c r="P30" s="61">
        <v>625.20000000000005</v>
      </c>
      <c r="Q30" s="61">
        <v>331.80000000000001</v>
      </c>
      <c r="R30" s="61">
        <v>815.20000000000005</v>
      </c>
      <c r="S30" s="61">
        <v>0</v>
      </c>
      <c r="T30" s="61">
        <v>0</v>
      </c>
      <c r="U30" s="61">
        <v>3095.4000000000001</v>
      </c>
      <c r="V30" s="61">
        <v>4098.6000000000004</v>
      </c>
      <c r="W30" s="61">
        <v>4633.1999999999998</v>
      </c>
      <c r="X30" s="61">
        <v>0</v>
      </c>
      <c r="Y30" s="61">
        <v>0</v>
      </c>
      <c r="Z30" s="62">
        <v>12144</v>
      </c>
      <c r="AA30" s="56">
        <f t="shared" si="3"/>
        <v>7.1020500000000002</v>
      </c>
      <c r="AC30" s="39">
        <f>AE30+AF30+AG30</f>
        <v>697.70000000000005</v>
      </c>
      <c r="AD30" s="61">
        <v>353.10000000000002</v>
      </c>
      <c r="AE30" s="61">
        <v>288.80000000000001</v>
      </c>
      <c r="AF30" s="61">
        <v>280.19999999999999</v>
      </c>
      <c r="AG30" s="61">
        <v>128.69999999999999</v>
      </c>
    </row>
    <row r="31" s="63" customFormat="1" hidden="1">
      <c r="A31" s="64" t="s">
        <v>31</v>
      </c>
      <c r="B31" s="63">
        <f>SUM(B7:B30)</f>
        <v>126.80000000000004</v>
      </c>
      <c r="C31" s="63">
        <f>SUM(C7:C30)</f>
        <v>369.23999999999995</v>
      </c>
      <c r="D31" s="63">
        <f>SUM(D7:D30)</f>
        <v>23.167000000000005</v>
      </c>
      <c r="E31" s="63">
        <f>SUM(E7:E30)</f>
        <v>0</v>
      </c>
      <c r="F31" s="63">
        <f>SUM(F7:F30)</f>
        <v>74412</v>
      </c>
      <c r="G31" s="63">
        <f>SUM(G7:G30)</f>
        <v>93702</v>
      </c>
      <c r="H31" s="63">
        <f>SUM(H7:H30)</f>
        <v>1858.4999999999998</v>
      </c>
      <c r="I31" s="63">
        <f>SUM(I7:I30)</f>
        <v>45229.999999999993</v>
      </c>
      <c r="J31" s="63">
        <f>SUM(J7:J30)</f>
        <v>47779.800000000003</v>
      </c>
      <c r="K31" s="63">
        <f>SUM(K7:K30)</f>
        <v>6047.25</v>
      </c>
      <c r="L31" s="63">
        <f>SUM(L7:L30)</f>
        <v>1676.9999999999998</v>
      </c>
      <c r="M31" s="63">
        <f>SUM(M7:M30)</f>
        <v>6474</v>
      </c>
      <c r="N31" s="63">
        <f>SUM(N7:N30)</f>
        <v>4208.1999999999998</v>
      </c>
      <c r="O31" s="63">
        <f>SUM(O7:O30)</f>
        <v>4009.6000000000004</v>
      </c>
      <c r="P31" s="63">
        <f>SUM(P7:P30)</f>
        <v>15549.4</v>
      </c>
      <c r="Q31" s="63">
        <f>SUM(Q7:Q30)</f>
        <v>11211.199999999997</v>
      </c>
      <c r="R31" s="63">
        <f>SUM(R7:R30)</f>
        <v>23743.200000000004</v>
      </c>
      <c r="S31" s="63">
        <f>SUM(S7:S30)</f>
        <v>0</v>
      </c>
      <c r="T31" s="63">
        <f>SUM(T7:T30)</f>
        <v>0</v>
      </c>
      <c r="U31" s="63">
        <f>SUM(U7:U30)</f>
        <v>85518.400000000009</v>
      </c>
      <c r="V31" s="63">
        <f>SUM(V7:V30)</f>
        <v>113160.3</v>
      </c>
      <c r="W31" s="63">
        <f>SUM(W7:W30)</f>
        <v>113995.2</v>
      </c>
      <c r="X31" s="63">
        <f>SUM(X7:X30)</f>
        <v>0</v>
      </c>
      <c r="Y31" s="63">
        <f>SUM(Y7:Y30)</f>
        <v>0</v>
      </c>
      <c r="Z31" s="63">
        <f>SUM(Z7:Z30)</f>
        <v>321360.59999999998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64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4" t="s">
        <v>65</v>
      </c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6" t="s">
        <v>3</v>
      </c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50" t="s">
        <v>58</v>
      </c>
      <c r="AA40" s="52"/>
      <c r="AB40" s="52"/>
      <c r="AC40" s="52"/>
      <c r="AD40" s="52"/>
      <c r="AE40" s="39"/>
      <c r="AF40" s="52"/>
      <c r="AG40" s="49" t="s">
        <v>63</v>
      </c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9.2400000000000002</v>
      </c>
      <c r="C41" s="54">
        <v>2.1200000000000001</v>
      </c>
      <c r="D41" s="54">
        <v>0.044000000000000004</v>
      </c>
      <c r="E41" s="54"/>
      <c r="F41" s="54">
        <v>932</v>
      </c>
      <c r="G41" s="54">
        <v>1294</v>
      </c>
      <c r="H41" s="54">
        <v>68.099999999999994</v>
      </c>
      <c r="I41" s="54">
        <v>538</v>
      </c>
      <c r="J41" s="54">
        <v>523.79999999999995</v>
      </c>
      <c r="K41" s="54">
        <v>87.600000000000009</v>
      </c>
      <c r="L41" s="54">
        <v>31.199999999999999</v>
      </c>
      <c r="M41" s="54">
        <v>131</v>
      </c>
      <c r="N41" s="54">
        <v>41</v>
      </c>
      <c r="O41" s="54">
        <v>70.200000000000003</v>
      </c>
      <c r="P41" s="54">
        <v>130.80000000000001</v>
      </c>
      <c r="Q41" s="54">
        <v>261.60000000000002</v>
      </c>
      <c r="R41" s="54">
        <v>316.40000000000003</v>
      </c>
      <c r="S41" s="54">
        <v>0</v>
      </c>
      <c r="T41" s="54">
        <v>0</v>
      </c>
      <c r="U41" s="54">
        <v>1333.2</v>
      </c>
      <c r="V41" s="54">
        <v>2006.4000000000001</v>
      </c>
      <c r="W41" s="54">
        <f>-X41</f>
        <v>-4164.6000000000004</v>
      </c>
      <c r="X41" s="54">
        <v>4164.6000000000004</v>
      </c>
      <c r="Y41" s="54">
        <v>1702.8</v>
      </c>
      <c r="Z41" s="55">
        <v>0</v>
      </c>
      <c r="AA41" s="65"/>
      <c r="AB41" s="65"/>
      <c r="AC41" s="66">
        <f>AE41+AG41</f>
        <v>87.700000000000003</v>
      </c>
      <c r="AD41" s="65"/>
      <c r="AE41" s="67">
        <v>50.200000000000003</v>
      </c>
      <c r="AF41" s="65"/>
      <c r="AG41" s="54">
        <v>37.5</v>
      </c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8.8000000000000007</v>
      </c>
      <c r="C42" s="58">
        <v>2.1200000000000001</v>
      </c>
      <c r="D42" s="58">
        <v>0.050000000000000003</v>
      </c>
      <c r="E42" s="58"/>
      <c r="F42" s="58">
        <v>940</v>
      </c>
      <c r="G42" s="58">
        <v>1274</v>
      </c>
      <c r="H42" s="58">
        <v>68.099999999999994</v>
      </c>
      <c r="I42" s="58">
        <v>540.39999999999998</v>
      </c>
      <c r="J42" s="58">
        <v>524.39999999999998</v>
      </c>
      <c r="K42" s="58">
        <v>90.150000000000006</v>
      </c>
      <c r="L42" s="58">
        <v>31.600000000000001</v>
      </c>
      <c r="M42" s="58">
        <v>134.59999999999999</v>
      </c>
      <c r="N42" s="58">
        <v>42.399999999999999</v>
      </c>
      <c r="O42" s="58">
        <v>71.400000000000006</v>
      </c>
      <c r="P42" s="58">
        <v>132.80000000000001</v>
      </c>
      <c r="Q42" s="58">
        <v>266</v>
      </c>
      <c r="R42" s="58">
        <v>287.19999999999999</v>
      </c>
      <c r="S42" s="58">
        <v>0</v>
      </c>
      <c r="T42" s="58">
        <v>0</v>
      </c>
      <c r="U42" s="58">
        <v>1342</v>
      </c>
      <c r="V42" s="58">
        <v>1976.7</v>
      </c>
      <c r="W42" s="54">
        <f>-X42</f>
        <v>-4204.1999999999998</v>
      </c>
      <c r="X42" s="58">
        <v>4204.1999999999998</v>
      </c>
      <c r="Y42" s="58">
        <v>1749</v>
      </c>
      <c r="Z42" s="59">
        <v>0</v>
      </c>
      <c r="AA42" s="65"/>
      <c r="AB42" s="65"/>
      <c r="AC42" s="66">
        <f>AE42+AG42</f>
        <v>94.300000000000011</v>
      </c>
      <c r="AD42" s="65"/>
      <c r="AE42" s="58">
        <v>51.100000000000001</v>
      </c>
      <c r="AF42" s="65"/>
      <c r="AG42" s="58">
        <v>43.200000000000003</v>
      </c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9.0800000000000001</v>
      </c>
      <c r="C43" s="58">
        <v>2.1600000000000001</v>
      </c>
      <c r="D43" s="58">
        <v>0.051000000000000004</v>
      </c>
      <c r="E43" s="58"/>
      <c r="F43" s="58">
        <v>936</v>
      </c>
      <c r="G43" s="58">
        <v>1288</v>
      </c>
      <c r="H43" s="58">
        <v>69.200000000000003</v>
      </c>
      <c r="I43" s="58">
        <v>537.60000000000002</v>
      </c>
      <c r="J43" s="58">
        <v>520.79999999999995</v>
      </c>
      <c r="K43" s="58">
        <v>88.950000000000003</v>
      </c>
      <c r="L43" s="58">
        <v>31.600000000000001</v>
      </c>
      <c r="M43" s="58">
        <v>131</v>
      </c>
      <c r="N43" s="58">
        <v>42</v>
      </c>
      <c r="O43" s="58">
        <v>71.799999999999997</v>
      </c>
      <c r="P43" s="58">
        <v>132</v>
      </c>
      <c r="Q43" s="58">
        <v>264.80000000000001</v>
      </c>
      <c r="R43" s="58">
        <v>310.80000000000001</v>
      </c>
      <c r="S43" s="58">
        <v>0</v>
      </c>
      <c r="T43" s="58">
        <v>0</v>
      </c>
      <c r="U43" s="58">
        <v>1339.8</v>
      </c>
      <c r="V43" s="58">
        <v>1983.3</v>
      </c>
      <c r="W43" s="54">
        <f>-X43</f>
        <v>-4204.1999999999998</v>
      </c>
      <c r="X43" s="58">
        <v>4204.1999999999998</v>
      </c>
      <c r="Y43" s="58">
        <v>1749</v>
      </c>
      <c r="Z43" s="59">
        <v>0</v>
      </c>
      <c r="AA43" s="65"/>
      <c r="AB43" s="65"/>
      <c r="AC43" s="66">
        <f>AE43+AG43</f>
        <v>90.900000000000006</v>
      </c>
      <c r="AD43" s="65"/>
      <c r="AE43" s="58">
        <v>51.300000000000004</v>
      </c>
      <c r="AF43" s="65"/>
      <c r="AG43" s="58">
        <v>39.600000000000001</v>
      </c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8.7200000000000006</v>
      </c>
      <c r="C44" s="58">
        <v>2.0800000000000001</v>
      </c>
      <c r="D44" s="58">
        <v>0.057000000000000002</v>
      </c>
      <c r="E44" s="58"/>
      <c r="F44" s="58">
        <v>908</v>
      </c>
      <c r="G44" s="58">
        <v>1262</v>
      </c>
      <c r="H44" s="58">
        <v>66.599999999999994</v>
      </c>
      <c r="I44" s="58">
        <v>523.60000000000002</v>
      </c>
      <c r="J44" s="58">
        <v>514.20000000000005</v>
      </c>
      <c r="K44" s="58">
        <v>86.25</v>
      </c>
      <c r="L44" s="58">
        <v>30.800000000000001</v>
      </c>
      <c r="M44" s="58">
        <v>123.60000000000001</v>
      </c>
      <c r="N44" s="58">
        <v>39.399999999999999</v>
      </c>
      <c r="O44" s="58">
        <v>67.400000000000006</v>
      </c>
      <c r="P44" s="58">
        <v>127</v>
      </c>
      <c r="Q44" s="58">
        <v>258.19999999999999</v>
      </c>
      <c r="R44" s="58">
        <v>307.19999999999999</v>
      </c>
      <c r="S44" s="58">
        <v>0</v>
      </c>
      <c r="T44" s="58">
        <v>0</v>
      </c>
      <c r="U44" s="58">
        <v>1300.2</v>
      </c>
      <c r="V44" s="58">
        <v>1927.2</v>
      </c>
      <c r="W44" s="54">
        <f>-X44</f>
        <v>-4237.1999999999998</v>
      </c>
      <c r="X44" s="58">
        <v>4237.1999999999998</v>
      </c>
      <c r="Y44" s="58">
        <v>1815</v>
      </c>
      <c r="Z44" s="59">
        <v>0</v>
      </c>
      <c r="AA44" s="65"/>
      <c r="AB44" s="65"/>
      <c r="AC44" s="66">
        <f>AE44+AG44</f>
        <v>84.300000000000011</v>
      </c>
      <c r="AD44" s="65"/>
      <c r="AE44" s="58">
        <v>48.300000000000004</v>
      </c>
      <c r="AF44" s="65"/>
      <c r="AG44" s="58">
        <v>36</v>
      </c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9.1600000000000001</v>
      </c>
      <c r="C45" s="58">
        <v>2.0800000000000001</v>
      </c>
      <c r="D45" s="58">
        <v>0.067000000000000004</v>
      </c>
      <c r="E45" s="58"/>
      <c r="F45" s="58">
        <v>928</v>
      </c>
      <c r="G45" s="58">
        <v>1254</v>
      </c>
      <c r="H45" s="58">
        <v>65</v>
      </c>
      <c r="I45" s="58">
        <v>518.79999999999995</v>
      </c>
      <c r="J45" s="58">
        <v>532.20000000000005</v>
      </c>
      <c r="K45" s="58">
        <v>116.10000000000001</v>
      </c>
      <c r="L45" s="58">
        <v>30</v>
      </c>
      <c r="M45" s="58">
        <v>133.40000000000001</v>
      </c>
      <c r="N45" s="58">
        <v>39.399999999999999</v>
      </c>
      <c r="O45" s="58">
        <v>67.400000000000006</v>
      </c>
      <c r="P45" s="58">
        <v>126</v>
      </c>
      <c r="Q45" s="58">
        <v>250</v>
      </c>
      <c r="R45" s="58">
        <v>278.40000000000003</v>
      </c>
      <c r="S45" s="58">
        <v>0</v>
      </c>
      <c r="T45" s="58">
        <v>0</v>
      </c>
      <c r="U45" s="58">
        <v>1320</v>
      </c>
      <c r="V45" s="58">
        <v>1950.3</v>
      </c>
      <c r="W45" s="54">
        <f>-X45</f>
        <v>-4257</v>
      </c>
      <c r="X45" s="58">
        <v>4257</v>
      </c>
      <c r="Y45" s="58">
        <v>1768.8</v>
      </c>
      <c r="Z45" s="59">
        <v>0</v>
      </c>
      <c r="AA45" s="65"/>
      <c r="AB45" s="65"/>
      <c r="AC45" s="66">
        <f>AE45+AG45</f>
        <v>88.5</v>
      </c>
      <c r="AD45" s="65"/>
      <c r="AE45" s="58">
        <v>47.399999999999999</v>
      </c>
      <c r="AF45" s="65"/>
      <c r="AG45" s="58">
        <v>41.100000000000001</v>
      </c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8.5199999999999996</v>
      </c>
      <c r="C46" s="58">
        <v>2.0800000000000001</v>
      </c>
      <c r="D46" s="58">
        <v>0.045000000000000005</v>
      </c>
      <c r="E46" s="58"/>
      <c r="F46" s="58">
        <v>946</v>
      </c>
      <c r="G46" s="58">
        <v>1276</v>
      </c>
      <c r="H46" s="58">
        <v>65.900000000000006</v>
      </c>
      <c r="I46" s="58">
        <v>518</v>
      </c>
      <c r="J46" s="58">
        <v>528</v>
      </c>
      <c r="K46" s="58">
        <v>131.25</v>
      </c>
      <c r="L46" s="58">
        <v>30</v>
      </c>
      <c r="M46" s="58">
        <v>147.40000000000001</v>
      </c>
      <c r="N46" s="58">
        <v>38.600000000000001</v>
      </c>
      <c r="O46" s="58">
        <v>67.200000000000003</v>
      </c>
      <c r="P46" s="58">
        <v>125.60000000000001</v>
      </c>
      <c r="Q46" s="58">
        <v>251.40000000000001</v>
      </c>
      <c r="R46" s="58">
        <v>289.19999999999999</v>
      </c>
      <c r="S46" s="58">
        <v>0</v>
      </c>
      <c r="T46" s="58">
        <v>0</v>
      </c>
      <c r="U46" s="58">
        <v>1346.4000000000001</v>
      </c>
      <c r="V46" s="58">
        <v>1989.9000000000001</v>
      </c>
      <c r="W46" s="54">
        <f>-X46</f>
        <v>-4224</v>
      </c>
      <c r="X46" s="58">
        <v>4224</v>
      </c>
      <c r="Y46" s="58">
        <v>1716</v>
      </c>
      <c r="Z46" s="59">
        <v>0</v>
      </c>
      <c r="AA46" s="65"/>
      <c r="AB46" s="65"/>
      <c r="AC46" s="66">
        <f>AE46+AG46</f>
        <v>79.700000000000003</v>
      </c>
      <c r="AD46" s="65"/>
      <c r="AE46" s="58">
        <v>48.200000000000003</v>
      </c>
      <c r="AF46" s="65"/>
      <c r="AG46" s="58">
        <v>31.5</v>
      </c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8.7200000000000006</v>
      </c>
      <c r="C47" s="58">
        <v>2.0800000000000001</v>
      </c>
      <c r="D47" s="58">
        <v>0.041000000000000002</v>
      </c>
      <c r="E47" s="58"/>
      <c r="F47" s="58">
        <v>960</v>
      </c>
      <c r="G47" s="58">
        <v>1358</v>
      </c>
      <c r="H47" s="58">
        <v>65.900000000000006</v>
      </c>
      <c r="I47" s="58">
        <v>529.20000000000005</v>
      </c>
      <c r="J47" s="58">
        <v>522.60000000000002</v>
      </c>
      <c r="K47" s="58">
        <v>132.90000000000001</v>
      </c>
      <c r="L47" s="58">
        <v>30.400000000000002</v>
      </c>
      <c r="M47" s="58">
        <v>142</v>
      </c>
      <c r="N47" s="58">
        <v>39.399999999999999</v>
      </c>
      <c r="O47" s="58">
        <v>67.200000000000003</v>
      </c>
      <c r="P47" s="58">
        <v>127.60000000000001</v>
      </c>
      <c r="Q47" s="58">
        <v>250.59999999999999</v>
      </c>
      <c r="R47" s="58">
        <v>379.60000000000002</v>
      </c>
      <c r="S47" s="58">
        <v>0</v>
      </c>
      <c r="T47" s="58">
        <v>0</v>
      </c>
      <c r="U47" s="58">
        <v>1284.8</v>
      </c>
      <c r="V47" s="58">
        <v>2154.9000000000001</v>
      </c>
      <c r="W47" s="54">
        <f>-X47</f>
        <v>-4217.3999999999996</v>
      </c>
      <c r="X47" s="58">
        <v>4217.3999999999996</v>
      </c>
      <c r="Y47" s="58">
        <v>1584</v>
      </c>
      <c r="Z47" s="59">
        <v>0</v>
      </c>
      <c r="AA47" s="65"/>
      <c r="AB47" s="65"/>
      <c r="AC47" s="66">
        <f>AE47+AG47</f>
        <v>91.800000000000011</v>
      </c>
      <c r="AD47" s="65"/>
      <c r="AE47" s="58">
        <v>49.800000000000004</v>
      </c>
      <c r="AF47" s="65"/>
      <c r="AG47" s="58">
        <v>42</v>
      </c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8.4800000000000004</v>
      </c>
      <c r="C48" s="58">
        <v>2.04</v>
      </c>
      <c r="D48" s="58">
        <v>0.045000000000000005</v>
      </c>
      <c r="E48" s="58"/>
      <c r="F48" s="58">
        <v>946</v>
      </c>
      <c r="G48" s="58">
        <v>1516</v>
      </c>
      <c r="H48" s="58">
        <v>64.099999999999994</v>
      </c>
      <c r="I48" s="58">
        <v>539.60000000000002</v>
      </c>
      <c r="J48" s="58">
        <v>550.20000000000005</v>
      </c>
      <c r="K48" s="58">
        <v>104.55</v>
      </c>
      <c r="L48" s="58">
        <v>29.400000000000002</v>
      </c>
      <c r="M48" s="58">
        <v>136.80000000000001</v>
      </c>
      <c r="N48" s="58">
        <v>41.800000000000004</v>
      </c>
      <c r="O48" s="58">
        <v>64.799999999999997</v>
      </c>
      <c r="P48" s="58">
        <v>132.40000000000001</v>
      </c>
      <c r="Q48" s="58">
        <v>329.19999999999999</v>
      </c>
      <c r="R48" s="58">
        <v>432.40000000000003</v>
      </c>
      <c r="S48" s="58">
        <v>0</v>
      </c>
      <c r="T48" s="58">
        <v>0</v>
      </c>
      <c r="U48" s="58">
        <v>1282.6000000000001</v>
      </c>
      <c r="V48" s="58">
        <v>2399.0999999999999</v>
      </c>
      <c r="W48" s="54">
        <f>-X48</f>
        <v>-4118.3999999999996</v>
      </c>
      <c r="X48" s="58">
        <v>4118.3999999999996</v>
      </c>
      <c r="Y48" s="58">
        <v>1353</v>
      </c>
      <c r="Z48" s="59">
        <v>0</v>
      </c>
      <c r="AA48" s="65"/>
      <c r="AB48" s="65"/>
      <c r="AC48" s="66">
        <f>AE48+AG48</f>
        <v>81.600000000000009</v>
      </c>
      <c r="AD48" s="65"/>
      <c r="AE48" s="58">
        <v>49.800000000000004</v>
      </c>
      <c r="AF48" s="65"/>
      <c r="AG48" s="58">
        <v>31.800000000000001</v>
      </c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7.4400000000000004</v>
      </c>
      <c r="C49" s="58">
        <v>2</v>
      </c>
      <c r="D49" s="58">
        <v>0.049000000000000002</v>
      </c>
      <c r="E49" s="58"/>
      <c r="F49" s="58">
        <v>988</v>
      </c>
      <c r="G49" s="58">
        <v>1750</v>
      </c>
      <c r="H49" s="58">
        <v>70.100000000000009</v>
      </c>
      <c r="I49" s="58">
        <v>593.20000000000005</v>
      </c>
      <c r="J49" s="58">
        <v>708</v>
      </c>
      <c r="K49" s="58">
        <v>94.950000000000003</v>
      </c>
      <c r="L49" s="58">
        <v>26</v>
      </c>
      <c r="M49" s="58">
        <v>127</v>
      </c>
      <c r="N49" s="58">
        <v>56.200000000000003</v>
      </c>
      <c r="O49" s="58">
        <v>63.399999999999999</v>
      </c>
      <c r="P49" s="58">
        <v>128.19999999999999</v>
      </c>
      <c r="Q49" s="58">
        <v>410.60000000000002</v>
      </c>
      <c r="R49" s="58">
        <v>420.80000000000001</v>
      </c>
      <c r="S49" s="58">
        <v>0</v>
      </c>
      <c r="T49" s="58">
        <v>0</v>
      </c>
      <c r="U49" s="58">
        <v>1335.4000000000001</v>
      </c>
      <c r="V49" s="58">
        <v>2696.0999999999999</v>
      </c>
      <c r="W49" s="54">
        <f>-X49</f>
        <v>-4039.2000000000003</v>
      </c>
      <c r="X49" s="58">
        <v>4039.2000000000003</v>
      </c>
      <c r="Y49" s="58">
        <v>1207.8</v>
      </c>
      <c r="Z49" s="59">
        <v>0</v>
      </c>
      <c r="AA49" s="65"/>
      <c r="AB49" s="65"/>
      <c r="AC49" s="66">
        <f>AE49+AG49</f>
        <v>81.099999999999994</v>
      </c>
      <c r="AD49" s="65"/>
      <c r="AE49" s="58">
        <v>45.399999999999999</v>
      </c>
      <c r="AF49" s="65"/>
      <c r="AG49" s="58">
        <v>35.700000000000003</v>
      </c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6.6000000000000005</v>
      </c>
      <c r="C50" s="58">
        <v>2</v>
      </c>
      <c r="D50" s="58">
        <v>0.048000000000000001</v>
      </c>
      <c r="E50" s="58"/>
      <c r="F50" s="58">
        <v>994</v>
      </c>
      <c r="G50" s="58">
        <v>1816</v>
      </c>
      <c r="H50" s="58">
        <v>92.600000000000009</v>
      </c>
      <c r="I50" s="58">
        <v>576</v>
      </c>
      <c r="J50" s="58">
        <v>733.80000000000007</v>
      </c>
      <c r="K50" s="58">
        <v>92.100000000000009</v>
      </c>
      <c r="L50" s="58">
        <v>34.800000000000004</v>
      </c>
      <c r="M50" s="58">
        <v>121.40000000000001</v>
      </c>
      <c r="N50" s="58">
        <v>57</v>
      </c>
      <c r="O50" s="58">
        <v>67.599999999999994</v>
      </c>
      <c r="P50" s="58">
        <v>120.8</v>
      </c>
      <c r="Q50" s="58">
        <v>430.19999999999999</v>
      </c>
      <c r="R50" s="58">
        <v>447.60000000000002</v>
      </c>
      <c r="S50" s="58">
        <v>0</v>
      </c>
      <c r="T50" s="58">
        <v>0</v>
      </c>
      <c r="U50" s="58">
        <v>1346.4000000000001</v>
      </c>
      <c r="V50" s="58">
        <v>2801.7000000000003</v>
      </c>
      <c r="W50" s="54">
        <f>-X50</f>
        <v>-4012.8000000000002</v>
      </c>
      <c r="X50" s="58">
        <v>4012.8000000000002</v>
      </c>
      <c r="Y50" s="58">
        <v>1194.6000000000001</v>
      </c>
      <c r="Z50" s="59">
        <v>0</v>
      </c>
      <c r="AA50" s="65"/>
      <c r="AB50" s="65"/>
      <c r="AC50" s="66">
        <f>AE50+AG50</f>
        <v>130</v>
      </c>
      <c r="AD50" s="65"/>
      <c r="AE50" s="58">
        <v>69.700000000000003</v>
      </c>
      <c r="AF50" s="65"/>
      <c r="AG50" s="58">
        <v>60.300000000000004</v>
      </c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5.7599999999999998</v>
      </c>
      <c r="C51" s="58">
        <v>2</v>
      </c>
      <c r="D51" s="58">
        <v>0.045999999999999999</v>
      </c>
      <c r="E51" s="58"/>
      <c r="F51" s="58">
        <v>1078</v>
      </c>
      <c r="G51" s="58">
        <v>1794</v>
      </c>
      <c r="H51" s="58">
        <v>91.299999999999997</v>
      </c>
      <c r="I51" s="58">
        <v>618.80000000000007</v>
      </c>
      <c r="J51" s="58">
        <v>732</v>
      </c>
      <c r="K51" s="58">
        <v>86.100000000000009</v>
      </c>
      <c r="L51" s="58">
        <v>87.799999999999997</v>
      </c>
      <c r="M51" s="58">
        <v>109.40000000000001</v>
      </c>
      <c r="N51" s="58">
        <v>54</v>
      </c>
      <c r="O51" s="58">
        <v>68</v>
      </c>
      <c r="P51" s="58">
        <v>117.60000000000001</v>
      </c>
      <c r="Q51" s="58">
        <v>462.60000000000002</v>
      </c>
      <c r="R51" s="58">
        <v>412</v>
      </c>
      <c r="S51" s="58">
        <v>0</v>
      </c>
      <c r="T51" s="58">
        <v>0</v>
      </c>
      <c r="U51" s="58">
        <v>1491.6000000000001</v>
      </c>
      <c r="V51" s="58">
        <v>2778.5999999999999</v>
      </c>
      <c r="W51" s="54">
        <f>-X51</f>
        <v>-3986.4000000000001</v>
      </c>
      <c r="X51" s="58">
        <v>3986.4000000000001</v>
      </c>
      <c r="Y51" s="58">
        <v>1181.4000000000001</v>
      </c>
      <c r="Z51" s="59">
        <v>0</v>
      </c>
      <c r="AC51" s="66">
        <f>AE51+AG51</f>
        <v>137.60000000000002</v>
      </c>
      <c r="AE51" s="58">
        <v>71.900000000000006</v>
      </c>
      <c r="AG51" s="58">
        <v>65.700000000000003</v>
      </c>
    </row>
    <row r="52">
      <c r="A52" s="57" t="s">
        <v>17</v>
      </c>
      <c r="B52" s="58">
        <v>4.7199999999999998</v>
      </c>
      <c r="C52" s="58">
        <v>1.96</v>
      </c>
      <c r="D52" s="58">
        <v>0.043000000000000003</v>
      </c>
      <c r="E52" s="58"/>
      <c r="F52" s="58">
        <v>1008</v>
      </c>
      <c r="G52" s="58">
        <v>1816</v>
      </c>
      <c r="H52" s="58">
        <v>77.200000000000003</v>
      </c>
      <c r="I52" s="58">
        <v>585.20000000000005</v>
      </c>
      <c r="J52" s="58">
        <v>715.80000000000007</v>
      </c>
      <c r="K52" s="58">
        <v>91.200000000000003</v>
      </c>
      <c r="L52" s="58">
        <v>52.600000000000001</v>
      </c>
      <c r="M52" s="58">
        <v>107.40000000000001</v>
      </c>
      <c r="N52" s="58">
        <v>39.600000000000001</v>
      </c>
      <c r="O52" s="58">
        <v>80.400000000000006</v>
      </c>
      <c r="P52" s="58">
        <v>112</v>
      </c>
      <c r="Q52" s="58">
        <v>488.19999999999999</v>
      </c>
      <c r="R52" s="58">
        <v>441.60000000000002</v>
      </c>
      <c r="S52" s="58">
        <v>0</v>
      </c>
      <c r="T52" s="58">
        <v>0</v>
      </c>
      <c r="U52" s="58">
        <v>1419</v>
      </c>
      <c r="V52" s="58">
        <v>2772</v>
      </c>
      <c r="W52" s="54">
        <f>-X52</f>
        <v>-3946.8000000000002</v>
      </c>
      <c r="X52" s="58">
        <v>3946.8000000000002</v>
      </c>
      <c r="Y52" s="58">
        <v>1207.8</v>
      </c>
      <c r="Z52" s="59">
        <v>0</v>
      </c>
      <c r="AC52" s="66">
        <f>AE52+AG52</f>
        <v>128.40000000000001</v>
      </c>
      <c r="AE52" s="58">
        <v>69</v>
      </c>
      <c r="AG52" s="58">
        <v>59.399999999999999</v>
      </c>
    </row>
    <row r="53">
      <c r="A53" s="57" t="s">
        <v>18</v>
      </c>
      <c r="B53" s="58">
        <v>5.5600000000000005</v>
      </c>
      <c r="C53" s="58">
        <v>1.9199999999999999</v>
      </c>
      <c r="D53" s="58">
        <v>0.044000000000000004</v>
      </c>
      <c r="E53" s="58"/>
      <c r="F53" s="58">
        <v>990</v>
      </c>
      <c r="G53" s="58">
        <v>1542</v>
      </c>
      <c r="H53" s="58">
        <v>77.299999999999997</v>
      </c>
      <c r="I53" s="58">
        <v>531.60000000000002</v>
      </c>
      <c r="J53" s="58">
        <v>556.20000000000005</v>
      </c>
      <c r="K53" s="58">
        <v>125.10000000000001</v>
      </c>
      <c r="L53" s="58">
        <v>26.199999999999999</v>
      </c>
      <c r="M53" s="58">
        <v>115.2</v>
      </c>
      <c r="N53" s="58">
        <v>40</v>
      </c>
      <c r="O53" s="58">
        <v>107</v>
      </c>
      <c r="P53" s="58">
        <v>113.8</v>
      </c>
      <c r="Q53" s="58">
        <v>369.40000000000003</v>
      </c>
      <c r="R53" s="58">
        <v>438.40000000000003</v>
      </c>
      <c r="S53" s="58">
        <v>0</v>
      </c>
      <c r="T53" s="58">
        <v>0</v>
      </c>
      <c r="U53" s="58">
        <v>1320</v>
      </c>
      <c r="V53" s="58">
        <v>2412.3000000000002</v>
      </c>
      <c r="W53" s="54">
        <f>-X53</f>
        <v>-3999.5999999999999</v>
      </c>
      <c r="X53" s="58">
        <v>3999.5999999999999</v>
      </c>
      <c r="Y53" s="58">
        <v>1326.6000000000001</v>
      </c>
      <c r="Z53" s="59">
        <v>0</v>
      </c>
      <c r="AC53" s="66">
        <f>AE53+AG53</f>
        <v>125.69999999999999</v>
      </c>
      <c r="AE53" s="58">
        <v>60.600000000000001</v>
      </c>
      <c r="AG53" s="58">
        <v>65.099999999999994</v>
      </c>
    </row>
    <row r="54">
      <c r="A54" s="57" t="s">
        <v>19</v>
      </c>
      <c r="B54" s="58">
        <v>6.1600000000000001</v>
      </c>
      <c r="C54" s="58">
        <v>1.9199999999999999</v>
      </c>
      <c r="D54" s="58">
        <v>0.029000000000000001</v>
      </c>
      <c r="E54" s="58"/>
      <c r="F54" s="58">
        <v>1072</v>
      </c>
      <c r="G54" s="58">
        <v>1768</v>
      </c>
      <c r="H54" s="58">
        <v>63.700000000000003</v>
      </c>
      <c r="I54" s="58">
        <v>605.20000000000005</v>
      </c>
      <c r="J54" s="58">
        <v>729.60000000000002</v>
      </c>
      <c r="K54" s="58">
        <v>123.3</v>
      </c>
      <c r="L54" s="58">
        <v>89.200000000000003</v>
      </c>
      <c r="M54" s="58">
        <v>104.40000000000001</v>
      </c>
      <c r="N54" s="58">
        <v>47</v>
      </c>
      <c r="O54" s="58">
        <v>64.200000000000003</v>
      </c>
      <c r="P54" s="58">
        <v>115.60000000000001</v>
      </c>
      <c r="Q54" s="58">
        <v>409.19999999999999</v>
      </c>
      <c r="R54" s="58">
        <v>453.60000000000002</v>
      </c>
      <c r="S54" s="58">
        <v>0</v>
      </c>
      <c r="T54" s="58">
        <v>0</v>
      </c>
      <c r="U54" s="58">
        <v>1515.8</v>
      </c>
      <c r="V54" s="58">
        <v>2702.7000000000003</v>
      </c>
      <c r="W54" s="54">
        <f>-X54</f>
        <v>-3946.8000000000002</v>
      </c>
      <c r="X54" s="58">
        <v>3946.8000000000002</v>
      </c>
      <c r="Y54" s="58">
        <v>1207.8</v>
      </c>
      <c r="Z54" s="59">
        <v>0</v>
      </c>
      <c r="AC54" s="66">
        <f>AE54+AG54</f>
        <v>121.80000000000001</v>
      </c>
      <c r="AE54" s="58">
        <v>61.800000000000004</v>
      </c>
      <c r="AG54" s="58">
        <v>60</v>
      </c>
    </row>
    <row r="55">
      <c r="A55" s="57" t="s">
        <v>20</v>
      </c>
      <c r="B55" s="58">
        <v>4.6799999999999997</v>
      </c>
      <c r="C55" s="58">
        <v>1.8800000000000001</v>
      </c>
      <c r="D55" s="58">
        <v>0.029000000000000001</v>
      </c>
      <c r="E55" s="58"/>
      <c r="F55" s="58">
        <v>1022</v>
      </c>
      <c r="G55" s="58">
        <v>1782</v>
      </c>
      <c r="H55" s="58">
        <v>70.400000000000006</v>
      </c>
      <c r="I55" s="58">
        <v>564.39999999999998</v>
      </c>
      <c r="J55" s="58">
        <v>737.39999999999998</v>
      </c>
      <c r="K55" s="58">
        <v>112.05</v>
      </c>
      <c r="L55" s="58">
        <v>74.200000000000003</v>
      </c>
      <c r="M55" s="58">
        <v>105</v>
      </c>
      <c r="N55" s="58">
        <v>61</v>
      </c>
      <c r="O55" s="58">
        <v>75.799999999999997</v>
      </c>
      <c r="P55" s="58">
        <v>116.40000000000001</v>
      </c>
      <c r="Q55" s="58">
        <v>404</v>
      </c>
      <c r="R55" s="58">
        <v>450.40000000000003</v>
      </c>
      <c r="S55" s="58">
        <v>0</v>
      </c>
      <c r="T55" s="58">
        <v>0</v>
      </c>
      <c r="U55" s="58">
        <v>1412.4000000000001</v>
      </c>
      <c r="V55" s="58">
        <v>2729.0999999999999</v>
      </c>
      <c r="W55" s="54">
        <f>-X55</f>
        <v>-3953.4000000000001</v>
      </c>
      <c r="X55" s="58">
        <v>3953.4000000000001</v>
      </c>
      <c r="Y55" s="58">
        <v>1207.8</v>
      </c>
      <c r="Z55" s="59">
        <v>0</v>
      </c>
      <c r="AC55" s="66">
        <f>AE55+AG55</f>
        <v>143.5</v>
      </c>
      <c r="AE55" s="58">
        <v>67</v>
      </c>
      <c r="AG55" s="58">
        <v>76.5</v>
      </c>
    </row>
    <row r="56">
      <c r="A56" s="57" t="s">
        <v>21</v>
      </c>
      <c r="B56" s="58">
        <v>7.7199999999999998</v>
      </c>
      <c r="C56" s="58">
        <v>1.9199999999999999</v>
      </c>
      <c r="D56" s="58">
        <v>0.043000000000000003</v>
      </c>
      <c r="E56" s="58"/>
      <c r="F56" s="58">
        <v>1030</v>
      </c>
      <c r="G56" s="58">
        <v>1800</v>
      </c>
      <c r="H56" s="58">
        <v>80.100000000000009</v>
      </c>
      <c r="I56" s="58">
        <v>554</v>
      </c>
      <c r="J56" s="58">
        <v>723</v>
      </c>
      <c r="K56" s="58">
        <v>106.65000000000001</v>
      </c>
      <c r="L56" s="58">
        <v>92</v>
      </c>
      <c r="M56" s="58">
        <v>115.60000000000001</v>
      </c>
      <c r="N56" s="58">
        <v>59.800000000000004</v>
      </c>
      <c r="O56" s="58">
        <v>69.200000000000003</v>
      </c>
      <c r="P56" s="58">
        <v>119.40000000000001</v>
      </c>
      <c r="Q56" s="58">
        <v>436.19999999999999</v>
      </c>
      <c r="R56" s="58">
        <v>442.40000000000003</v>
      </c>
      <c r="S56" s="58">
        <v>0</v>
      </c>
      <c r="T56" s="58">
        <v>0</v>
      </c>
      <c r="U56" s="58">
        <v>1383.8</v>
      </c>
      <c r="V56" s="58">
        <v>2742.3000000000002</v>
      </c>
      <c r="W56" s="54">
        <f>-X56</f>
        <v>-4052.4000000000001</v>
      </c>
      <c r="X56" s="58">
        <v>4052.4000000000001</v>
      </c>
      <c r="Y56" s="58">
        <v>1221</v>
      </c>
      <c r="Z56" s="59">
        <v>0</v>
      </c>
      <c r="AC56" s="66">
        <f>AE56+AG56</f>
        <v>139.40000000000001</v>
      </c>
      <c r="AE56" s="58">
        <v>62</v>
      </c>
      <c r="AG56" s="58">
        <v>77.400000000000006</v>
      </c>
    </row>
    <row r="57">
      <c r="A57" s="57" t="s">
        <v>22</v>
      </c>
      <c r="B57" s="58">
        <v>6.6400000000000006</v>
      </c>
      <c r="C57" s="58">
        <v>2</v>
      </c>
      <c r="D57" s="58">
        <v>0.045999999999999999</v>
      </c>
      <c r="E57" s="58"/>
      <c r="F57" s="58">
        <v>966</v>
      </c>
      <c r="G57" s="58">
        <v>1704</v>
      </c>
      <c r="H57" s="58">
        <v>76.100000000000009</v>
      </c>
      <c r="I57" s="58">
        <v>529.60000000000002</v>
      </c>
      <c r="J57" s="58">
        <v>695.39999999999998</v>
      </c>
      <c r="K57" s="58">
        <v>98.850000000000009</v>
      </c>
      <c r="L57" s="58">
        <v>46.600000000000001</v>
      </c>
      <c r="M57" s="58">
        <v>116</v>
      </c>
      <c r="N57" s="58">
        <v>56</v>
      </c>
      <c r="O57" s="58">
        <v>80</v>
      </c>
      <c r="P57" s="58">
        <v>123.60000000000001</v>
      </c>
      <c r="Q57" s="58">
        <v>380</v>
      </c>
      <c r="R57" s="58">
        <v>429.60000000000002</v>
      </c>
      <c r="S57" s="58">
        <v>0</v>
      </c>
      <c r="T57" s="58">
        <v>0</v>
      </c>
      <c r="U57" s="58">
        <v>1324.4000000000001</v>
      </c>
      <c r="V57" s="58">
        <v>2653.2000000000003</v>
      </c>
      <c r="W57" s="54">
        <f>-X57</f>
        <v>-4085.4000000000001</v>
      </c>
      <c r="X57" s="58">
        <v>4085.4000000000001</v>
      </c>
      <c r="Y57" s="58">
        <v>1260.6000000000001</v>
      </c>
      <c r="Z57" s="59">
        <v>0</v>
      </c>
      <c r="AC57" s="66">
        <f>AE57+AG57</f>
        <v>137.5</v>
      </c>
      <c r="AE57" s="58">
        <v>64.299999999999997</v>
      </c>
      <c r="AG57" s="58">
        <v>73.200000000000003</v>
      </c>
    </row>
    <row r="58">
      <c r="A58" s="57" t="s">
        <v>23</v>
      </c>
      <c r="B58" s="58">
        <v>6.6000000000000005</v>
      </c>
      <c r="C58" s="58">
        <v>2</v>
      </c>
      <c r="D58" s="58">
        <v>0.048000000000000001</v>
      </c>
      <c r="E58" s="58"/>
      <c r="F58" s="58">
        <v>946</v>
      </c>
      <c r="G58" s="58">
        <v>1658</v>
      </c>
      <c r="H58" s="58">
        <v>65.200000000000003</v>
      </c>
      <c r="I58" s="58">
        <v>538.39999999999998</v>
      </c>
      <c r="J58" s="58">
        <v>680.39999999999998</v>
      </c>
      <c r="K58" s="58">
        <v>95.100000000000009</v>
      </c>
      <c r="L58" s="58">
        <v>29.800000000000001</v>
      </c>
      <c r="M58" s="58">
        <v>133.40000000000001</v>
      </c>
      <c r="N58" s="58">
        <v>35.600000000000001</v>
      </c>
      <c r="O58" s="58">
        <v>78</v>
      </c>
      <c r="P58" s="58">
        <v>130.19999999999999</v>
      </c>
      <c r="Q58" s="58">
        <v>334.19999999999999</v>
      </c>
      <c r="R58" s="58">
        <v>447.60000000000002</v>
      </c>
      <c r="S58" s="58">
        <v>0</v>
      </c>
      <c r="T58" s="58">
        <v>0</v>
      </c>
      <c r="U58" s="58">
        <v>1324.4000000000001</v>
      </c>
      <c r="V58" s="58">
        <v>2649.9000000000001</v>
      </c>
      <c r="W58" s="54">
        <f>-X58</f>
        <v>-4131.6000000000004</v>
      </c>
      <c r="X58" s="58">
        <v>4131.6000000000004</v>
      </c>
      <c r="Y58" s="58">
        <v>1280.4000000000001</v>
      </c>
      <c r="Z58" s="59">
        <v>0</v>
      </c>
      <c r="AC58" s="66">
        <f>AE58+AG58</f>
        <v>149.5</v>
      </c>
      <c r="AE58" s="58">
        <v>53.200000000000003</v>
      </c>
      <c r="AG58" s="58">
        <v>96.299999999999997</v>
      </c>
    </row>
    <row r="59">
      <c r="A59" s="57" t="s">
        <v>24</v>
      </c>
      <c r="B59" s="58">
        <v>6.5200000000000005</v>
      </c>
      <c r="C59" s="58">
        <v>2</v>
      </c>
      <c r="D59" s="58">
        <v>0.047</v>
      </c>
      <c r="E59" s="58"/>
      <c r="F59" s="58">
        <v>984</v>
      </c>
      <c r="G59" s="58">
        <v>1648</v>
      </c>
      <c r="H59" s="58">
        <v>64.400000000000006</v>
      </c>
      <c r="I59" s="58">
        <v>544</v>
      </c>
      <c r="J59" s="58">
        <v>685.20000000000005</v>
      </c>
      <c r="K59" s="58">
        <v>120.60000000000001</v>
      </c>
      <c r="L59" s="58">
        <v>30</v>
      </c>
      <c r="M59" s="58">
        <v>131.59999999999999</v>
      </c>
      <c r="N59" s="58">
        <v>35.800000000000004</v>
      </c>
      <c r="O59" s="58">
        <v>79.799999999999997</v>
      </c>
      <c r="P59" s="58">
        <v>133.19999999999999</v>
      </c>
      <c r="Q59" s="58">
        <v>325</v>
      </c>
      <c r="R59" s="58">
        <v>443.19999999999999</v>
      </c>
      <c r="S59" s="58">
        <v>0</v>
      </c>
      <c r="T59" s="58">
        <v>0</v>
      </c>
      <c r="U59" s="58">
        <v>1328.8</v>
      </c>
      <c r="V59" s="58">
        <v>2626.8000000000002</v>
      </c>
      <c r="W59" s="54">
        <f>-X59</f>
        <v>-4111.8000000000002</v>
      </c>
      <c r="X59" s="58">
        <v>4111.8000000000002</v>
      </c>
      <c r="Y59" s="58">
        <v>1300.2</v>
      </c>
      <c r="Z59" s="59">
        <v>0</v>
      </c>
      <c r="AC59" s="66">
        <f>AE59+AG59</f>
        <v>126</v>
      </c>
      <c r="AE59" s="58">
        <v>48.899999999999999</v>
      </c>
      <c r="AG59" s="58">
        <v>77.100000000000009</v>
      </c>
    </row>
    <row r="60">
      <c r="A60" s="57" t="s">
        <v>25</v>
      </c>
      <c r="B60" s="58">
        <v>7.0800000000000001</v>
      </c>
      <c r="C60" s="58">
        <v>2.04</v>
      </c>
      <c r="D60" s="58">
        <v>0.048000000000000001</v>
      </c>
      <c r="E60" s="58"/>
      <c r="F60" s="58">
        <v>966</v>
      </c>
      <c r="G60" s="58">
        <v>1520</v>
      </c>
      <c r="H60" s="58">
        <v>64.599999999999994</v>
      </c>
      <c r="I60" s="58">
        <v>539.60000000000002</v>
      </c>
      <c r="J60" s="58">
        <v>641.39999999999998</v>
      </c>
      <c r="K60" s="58">
        <v>118.95</v>
      </c>
      <c r="L60" s="58">
        <v>30.800000000000001</v>
      </c>
      <c r="M60" s="58">
        <v>137.59999999999999</v>
      </c>
      <c r="N60" s="58">
        <v>37.800000000000004</v>
      </c>
      <c r="O60" s="58">
        <v>66.400000000000006</v>
      </c>
      <c r="P60" s="58">
        <v>135.40000000000001</v>
      </c>
      <c r="Q60" s="58">
        <v>241.20000000000002</v>
      </c>
      <c r="R60" s="58">
        <v>436</v>
      </c>
      <c r="S60" s="58">
        <v>0</v>
      </c>
      <c r="T60" s="58">
        <v>0</v>
      </c>
      <c r="U60" s="58">
        <v>1304.6000000000001</v>
      </c>
      <c r="V60" s="58">
        <v>2468.4000000000001</v>
      </c>
      <c r="W60" s="54">
        <f>-X60</f>
        <v>-4191</v>
      </c>
      <c r="X60" s="58">
        <v>4191</v>
      </c>
      <c r="Y60" s="58">
        <v>1425.6000000000001</v>
      </c>
      <c r="Z60" s="59">
        <v>0</v>
      </c>
      <c r="AC60" s="66">
        <f>AE60+AG60</f>
        <v>131.80000000000001</v>
      </c>
      <c r="AE60" s="58">
        <v>49.899999999999999</v>
      </c>
      <c r="AG60" s="58">
        <v>81.900000000000006</v>
      </c>
    </row>
    <row r="61">
      <c r="A61" s="57" t="s">
        <v>26</v>
      </c>
      <c r="B61" s="58">
        <v>7.04</v>
      </c>
      <c r="C61" s="58">
        <v>2</v>
      </c>
      <c r="D61" s="58">
        <v>0.050000000000000003</v>
      </c>
      <c r="E61" s="58"/>
      <c r="F61" s="58">
        <v>936</v>
      </c>
      <c r="G61" s="58">
        <v>1444</v>
      </c>
      <c r="H61" s="58">
        <v>65</v>
      </c>
      <c r="I61" s="58">
        <v>538.79999999999995</v>
      </c>
      <c r="J61" s="58">
        <v>559.20000000000005</v>
      </c>
      <c r="K61" s="58">
        <v>97.049999999999997</v>
      </c>
      <c r="L61" s="58">
        <v>30</v>
      </c>
      <c r="M61" s="58">
        <v>130.80000000000001</v>
      </c>
      <c r="N61" s="58">
        <v>36.399999999999999</v>
      </c>
      <c r="O61" s="58">
        <v>63.600000000000001</v>
      </c>
      <c r="P61" s="58">
        <v>133.40000000000001</v>
      </c>
      <c r="Q61" s="58">
        <v>234.20000000000002</v>
      </c>
      <c r="R61" s="58">
        <v>456.40000000000003</v>
      </c>
      <c r="S61" s="58">
        <v>0</v>
      </c>
      <c r="T61" s="58">
        <v>0</v>
      </c>
      <c r="U61" s="58">
        <v>1265</v>
      </c>
      <c r="V61" s="58">
        <v>2372.7000000000003</v>
      </c>
      <c r="W61" s="54">
        <f>-X61</f>
        <v>-4191</v>
      </c>
      <c r="X61" s="58">
        <v>4191</v>
      </c>
      <c r="Y61" s="58">
        <v>1498.2</v>
      </c>
      <c r="Z61" s="59">
        <v>0</v>
      </c>
      <c r="AC61" s="66">
        <f>AE61+AG61</f>
        <v>138.69999999999999</v>
      </c>
      <c r="AE61" s="58">
        <v>48.399999999999999</v>
      </c>
      <c r="AG61" s="58">
        <v>90.299999999999997</v>
      </c>
    </row>
    <row r="62">
      <c r="A62" s="57" t="s">
        <v>27</v>
      </c>
      <c r="B62" s="58">
        <v>8.2400000000000002</v>
      </c>
      <c r="C62" s="58">
        <v>2.04</v>
      </c>
      <c r="D62" s="58">
        <v>0.048000000000000001</v>
      </c>
      <c r="E62" s="58"/>
      <c r="F62" s="58">
        <v>954</v>
      </c>
      <c r="G62" s="58">
        <v>1396</v>
      </c>
      <c r="H62" s="58">
        <v>66.700000000000003</v>
      </c>
      <c r="I62" s="58">
        <v>553.20000000000005</v>
      </c>
      <c r="J62" s="58">
        <v>558</v>
      </c>
      <c r="K62" s="58">
        <v>90.150000000000006</v>
      </c>
      <c r="L62" s="58">
        <v>30.400000000000002</v>
      </c>
      <c r="M62" s="58">
        <v>128.59999999999999</v>
      </c>
      <c r="N62" s="58">
        <v>39.600000000000001</v>
      </c>
      <c r="O62" s="58">
        <v>72.799999999999997</v>
      </c>
      <c r="P62" s="58">
        <v>134</v>
      </c>
      <c r="Q62" s="58">
        <v>237</v>
      </c>
      <c r="R62" s="58">
        <v>410.80000000000001</v>
      </c>
      <c r="S62" s="58">
        <v>0</v>
      </c>
      <c r="T62" s="58">
        <v>0</v>
      </c>
      <c r="U62" s="58">
        <v>1260.6000000000001</v>
      </c>
      <c r="V62" s="58">
        <v>2260.5</v>
      </c>
      <c r="W62" s="54">
        <f>-X62</f>
        <v>-4217.3999999999996</v>
      </c>
      <c r="X62" s="58">
        <v>4217.3999999999996</v>
      </c>
      <c r="Y62" s="58">
        <v>1577.4000000000001</v>
      </c>
      <c r="Z62" s="59">
        <v>0</v>
      </c>
      <c r="AC62" s="66">
        <f>AE62+AG62</f>
        <v>143.09999999999999</v>
      </c>
      <c r="AE62" s="58">
        <v>54.300000000000004</v>
      </c>
      <c r="AG62" s="58">
        <v>88.799999999999997</v>
      </c>
    </row>
    <row r="63">
      <c r="A63" s="57" t="s">
        <v>28</v>
      </c>
      <c r="B63" s="58">
        <v>7.7199999999999998</v>
      </c>
      <c r="C63" s="58">
        <v>2.0800000000000001</v>
      </c>
      <c r="D63" s="58">
        <v>0.053000000000000005</v>
      </c>
      <c r="E63" s="58"/>
      <c r="F63" s="58">
        <v>948</v>
      </c>
      <c r="G63" s="58">
        <v>1300</v>
      </c>
      <c r="H63" s="58">
        <v>67.099999999999994</v>
      </c>
      <c r="I63" s="58">
        <v>543.20000000000005</v>
      </c>
      <c r="J63" s="58">
        <v>564</v>
      </c>
      <c r="K63" s="58">
        <v>89.100000000000009</v>
      </c>
      <c r="L63" s="58">
        <v>31.600000000000001</v>
      </c>
      <c r="M63" s="58">
        <v>127.2</v>
      </c>
      <c r="N63" s="58">
        <v>40.200000000000003</v>
      </c>
      <c r="O63" s="58">
        <v>75.799999999999997</v>
      </c>
      <c r="P63" s="58">
        <v>133.59999999999999</v>
      </c>
      <c r="Q63" s="58">
        <v>232.59999999999999</v>
      </c>
      <c r="R63" s="58">
        <v>313.19999999999999</v>
      </c>
      <c r="S63" s="58">
        <v>0</v>
      </c>
      <c r="T63" s="58">
        <v>0</v>
      </c>
      <c r="U63" s="58">
        <v>1326.6000000000001</v>
      </c>
      <c r="V63" s="58">
        <v>2102.0999999999999</v>
      </c>
      <c r="W63" s="54">
        <f>-X63</f>
        <v>-4164.6000000000004</v>
      </c>
      <c r="X63" s="58">
        <v>4164.6000000000004</v>
      </c>
      <c r="Y63" s="58">
        <v>1623.6000000000001</v>
      </c>
      <c r="Z63" s="59">
        <v>0</v>
      </c>
      <c r="AC63" s="66">
        <f>AE63+AG63</f>
        <v>142.80000000000001</v>
      </c>
      <c r="AE63" s="58">
        <v>56.100000000000001</v>
      </c>
      <c r="AG63" s="58">
        <v>86.700000000000003</v>
      </c>
    </row>
    <row r="64" ht="13.5">
      <c r="A64" s="60" t="s">
        <v>29</v>
      </c>
      <c r="B64" s="61">
        <v>8.1999999999999993</v>
      </c>
      <c r="C64" s="61">
        <v>2.0800000000000001</v>
      </c>
      <c r="D64" s="61">
        <v>0.048000000000000001</v>
      </c>
      <c r="E64" s="61"/>
      <c r="F64" s="61">
        <v>944</v>
      </c>
      <c r="G64" s="61">
        <v>1282</v>
      </c>
      <c r="H64" s="61">
        <v>68.5</v>
      </c>
      <c r="I64" s="61">
        <v>548.39999999999998</v>
      </c>
      <c r="J64" s="61">
        <v>549.60000000000002</v>
      </c>
      <c r="K64" s="61">
        <v>90</v>
      </c>
      <c r="L64" s="61">
        <v>31.800000000000001</v>
      </c>
      <c r="M64" s="61">
        <v>125.8</v>
      </c>
      <c r="N64" s="61">
        <v>40.800000000000004</v>
      </c>
      <c r="O64" s="61">
        <v>69.799999999999997</v>
      </c>
      <c r="P64" s="61">
        <v>130.40000000000001</v>
      </c>
      <c r="Q64" s="61">
        <v>232.20000000000002</v>
      </c>
      <c r="R64" s="61">
        <v>315.19999999999999</v>
      </c>
      <c r="S64" s="61">
        <v>0</v>
      </c>
      <c r="T64" s="61">
        <v>0</v>
      </c>
      <c r="U64" s="61">
        <v>1355.2</v>
      </c>
      <c r="V64" s="61">
        <v>2049.3000000000002</v>
      </c>
      <c r="W64" s="54">
        <f>-X64</f>
        <v>-4158</v>
      </c>
      <c r="X64" s="61">
        <v>4158</v>
      </c>
      <c r="Y64" s="61">
        <v>1669.8</v>
      </c>
      <c r="Z64" s="62">
        <v>0</v>
      </c>
      <c r="AC64" s="66">
        <f>AE64+AG64</f>
        <v>138.30000000000001</v>
      </c>
      <c r="AE64" s="61">
        <v>54.899999999999999</v>
      </c>
      <c r="AG64" s="61">
        <v>83.400000000000006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8" width="41.7109375"/>
    <col customWidth="1" hidden="1" min="2" max="2" style="69" width="10.28515625"/>
    <col customWidth="1" min="3" max="3" style="70" width="15.42578125"/>
    <col customWidth="1" min="4" max="4" style="71" width="20.7109375"/>
    <col customWidth="1" hidden="1" min="5" max="5" style="72" width="16.5703125"/>
    <col customWidth="1" hidden="1" min="6" max="6" style="71" width="16.5703125"/>
    <col min="7" max="16384" style="1" width="9.140625"/>
  </cols>
  <sheetData>
    <row r="1" ht="12.75" customHeight="1"/>
    <row r="2" ht="23.25">
      <c r="A2" s="73" t="str">
        <f>'Время горизонтально'!E2</f>
        <v xml:space="preserve">Мощность по фидерам по часовым интервалам</v>
      </c>
      <c r="B2" s="74"/>
    </row>
    <row r="3" ht="21" customHeight="1">
      <c r="C3" s="75" t="str">
        <f>IF(isOV="","",isOV)</f>
        <v/>
      </c>
    </row>
    <row r="4" ht="15">
      <c r="A4" s="76" t="str">
        <f>IF(group="","",group)</f>
        <v xml:space="preserve">ПС 110 кВ Устюжна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7" customFormat="1" ht="34.5" customHeight="1">
      <c r="A6" s="48" t="s">
        <v>5</v>
      </c>
      <c r="B6" s="78" t="s">
        <v>66</v>
      </c>
      <c r="C6" s="79" t="s">
        <v>67</v>
      </c>
      <c r="D6" s="80" t="s">
        <v>68</v>
      </c>
      <c r="E6" s="81" t="s">
        <v>69</v>
      </c>
      <c r="F6" s="80" t="s">
        <v>70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2</cp:revision>
  <dcterms:created xsi:type="dcterms:W3CDTF">2006-01-12T11:13:46Z</dcterms:created>
  <dcterms:modified xsi:type="dcterms:W3CDTF">2026-01-15T12:57:56Z</dcterms:modified>
</cp:coreProperties>
</file>